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nes/Desktop/GWAITH/2023/T&amp;C/230703/"/>
    </mc:Choice>
  </mc:AlternateContent>
  <xr:revisionPtr revIDLastSave="93" documentId="11_AF8FD40CF102AE7B510A41A9874372E9EB0FF0E5" xr6:coauthVersionLast="47" xr6:coauthVersionMax="47" xr10:uidLastSave="{CB947010-707F-4FE1-BF26-E31931AAA698}"/>
  <bookViews>
    <workbookView xWindow="34260" yWindow="-2300" windowWidth="28800" windowHeight="17500" firstSheet="3" activeTab="2" xr2:uid="{00000000-000D-0000-FFFF-FFFF00000000}"/>
  </bookViews>
  <sheets>
    <sheet name="E2.1 Cash flow example" sheetId="1" r:id="rId1"/>
    <sheet name="E3.1 Cash flow activity" sheetId="7" r:id="rId2"/>
    <sheet name="E3.1 Cash flow activity answers" sheetId="6" r:id="rId3"/>
    <sheet name="Cash flow blank" sheetId="5" r:id="rId4"/>
  </sheets>
  <externalReferences>
    <externalReference r:id="rId5"/>
  </externalReferences>
  <calcPr calcId="191028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7" i="7" l="1"/>
  <c r="C27" i="7"/>
  <c r="D27" i="7"/>
  <c r="E27" i="7"/>
  <c r="F27" i="7"/>
  <c r="G27" i="7"/>
  <c r="H27" i="7"/>
  <c r="I27" i="7"/>
  <c r="J27" i="7"/>
  <c r="K27" i="7"/>
  <c r="L27" i="7"/>
  <c r="M27" i="7"/>
  <c r="A28" i="7"/>
  <c r="D29" i="7"/>
  <c r="E29" i="7"/>
  <c r="F29" i="7"/>
  <c r="G29" i="7"/>
  <c r="H29" i="7"/>
  <c r="I29" i="7"/>
  <c r="J29" i="7"/>
  <c r="K29" i="7"/>
  <c r="L29" i="7"/>
  <c r="C30" i="7"/>
  <c r="D30" i="7"/>
  <c r="D33" i="7"/>
  <c r="D44" i="7"/>
  <c r="E30" i="7"/>
  <c r="F30" i="7"/>
  <c r="G30" i="7"/>
  <c r="H30" i="7"/>
  <c r="I30" i="7"/>
  <c r="J30" i="7"/>
  <c r="J33" i="7"/>
  <c r="J44" i="7"/>
  <c r="K30" i="7"/>
  <c r="L30" i="7"/>
  <c r="L33" i="7"/>
  <c r="L44" i="7"/>
  <c r="M30" i="7"/>
  <c r="C31" i="7"/>
  <c r="D31" i="7"/>
  <c r="E31" i="7"/>
  <c r="F31" i="7"/>
  <c r="G31" i="7"/>
  <c r="H31" i="7"/>
  <c r="I31" i="7"/>
  <c r="J31" i="7"/>
  <c r="K31" i="7"/>
  <c r="L31" i="7"/>
  <c r="M31" i="7"/>
  <c r="C32" i="7"/>
  <c r="D32" i="7"/>
  <c r="E32" i="7"/>
  <c r="F32" i="7"/>
  <c r="G32" i="7"/>
  <c r="H32" i="7"/>
  <c r="I32" i="7"/>
  <c r="J32" i="7"/>
  <c r="K32" i="7"/>
  <c r="L32" i="7"/>
  <c r="M32" i="7"/>
  <c r="B33" i="7"/>
  <c r="C33" i="7"/>
  <c r="E33" i="7"/>
  <c r="E44" i="7"/>
  <c r="F33" i="7"/>
  <c r="G33" i="7"/>
  <c r="H33" i="7"/>
  <c r="I33" i="7"/>
  <c r="K33" i="7"/>
  <c r="M33" i="7"/>
  <c r="M44" i="7"/>
  <c r="A34" i="7"/>
  <c r="C35" i="7"/>
  <c r="D35" i="7"/>
  <c r="E35" i="7"/>
  <c r="F35" i="7"/>
  <c r="G35" i="7"/>
  <c r="H35" i="7"/>
  <c r="I35" i="7"/>
  <c r="J35" i="7"/>
  <c r="K35" i="7"/>
  <c r="L35" i="7"/>
  <c r="M35" i="7"/>
  <c r="H36" i="7"/>
  <c r="H37" i="7"/>
  <c r="H38" i="7"/>
  <c r="H39" i="7"/>
  <c r="H40" i="7"/>
  <c r="H41" i="7"/>
  <c r="H43" i="7"/>
  <c r="H45" i="7"/>
  <c r="A36" i="7"/>
  <c r="D36" i="7"/>
  <c r="E36" i="7"/>
  <c r="E37" i="7"/>
  <c r="E38" i="7"/>
  <c r="E39" i="7"/>
  <c r="E40" i="7"/>
  <c r="E41" i="7"/>
  <c r="E43" i="7"/>
  <c r="E45" i="7"/>
  <c r="F36" i="7"/>
  <c r="G36" i="7"/>
  <c r="I36" i="7"/>
  <c r="J36" i="7"/>
  <c r="L36" i="7"/>
  <c r="A37" i="7"/>
  <c r="B37" i="7"/>
  <c r="D37" i="7"/>
  <c r="F37" i="7"/>
  <c r="G37" i="7"/>
  <c r="I37" i="7"/>
  <c r="J37" i="7"/>
  <c r="K37" i="7"/>
  <c r="L37" i="7"/>
  <c r="M37" i="7"/>
  <c r="A38" i="7"/>
  <c r="B38" i="7"/>
  <c r="C38" i="7"/>
  <c r="D38" i="7"/>
  <c r="F38" i="7"/>
  <c r="G38" i="7"/>
  <c r="J38" i="7"/>
  <c r="K38" i="7"/>
  <c r="L38" i="7"/>
  <c r="M38" i="7"/>
  <c r="G39" i="7"/>
  <c r="G40" i="7"/>
  <c r="G41" i="7"/>
  <c r="G43" i="7"/>
  <c r="G45" i="7"/>
  <c r="A39" i="7"/>
  <c r="C39" i="7"/>
  <c r="D39" i="7"/>
  <c r="F39" i="7"/>
  <c r="I39" i="7"/>
  <c r="J39" i="7"/>
  <c r="K39" i="7"/>
  <c r="L39" i="7"/>
  <c r="M39" i="7"/>
  <c r="A40" i="7"/>
  <c r="C40" i="7"/>
  <c r="D40" i="7"/>
  <c r="F40" i="7"/>
  <c r="F41" i="7"/>
  <c r="F43" i="7"/>
  <c r="F45" i="7"/>
  <c r="I40" i="7"/>
  <c r="J40" i="7"/>
  <c r="L40" i="7"/>
  <c r="A41" i="7"/>
  <c r="C41" i="7"/>
  <c r="D41" i="7"/>
  <c r="J41" i="7"/>
  <c r="K41" i="7"/>
  <c r="L41" i="7"/>
  <c r="M41" i="7"/>
  <c r="L43" i="7"/>
  <c r="L45" i="7"/>
  <c r="B42" i="7"/>
  <c r="C42" i="7"/>
  <c r="D42" i="7"/>
  <c r="E42" i="7"/>
  <c r="F42" i="7"/>
  <c r="G42" i="7"/>
  <c r="H42" i="7"/>
  <c r="I42" i="7"/>
  <c r="J42" i="7"/>
  <c r="K42" i="7"/>
  <c r="L42" i="7"/>
  <c r="B43" i="7"/>
  <c r="D43" i="7"/>
  <c r="I43" i="7"/>
  <c r="K43" i="7"/>
  <c r="K45" i="7"/>
  <c r="B44" i="7"/>
  <c r="C44" i="7"/>
  <c r="F44" i="7"/>
  <c r="G44" i="7"/>
  <c r="H44" i="7"/>
  <c r="I44" i="7"/>
  <c r="K44" i="7"/>
  <c r="B45" i="7"/>
  <c r="D45" i="7"/>
  <c r="I45" i="7"/>
  <c r="B46" i="7"/>
  <c r="M36" i="7"/>
  <c r="M40" i="7"/>
  <c r="M43" i="7"/>
  <c r="M45" i="7"/>
  <c r="C43" i="7"/>
  <c r="C45" i="7"/>
  <c r="C46" i="7"/>
  <c r="D46" i="7"/>
  <c r="E46" i="7"/>
  <c r="F46" i="7"/>
  <c r="G46" i="7"/>
  <c r="H46" i="7"/>
  <c r="I46" i="7"/>
  <c r="J43" i="7"/>
  <c r="J45" i="7"/>
  <c r="J46" i="7"/>
  <c r="K46" i="7"/>
  <c r="L46" i="7"/>
  <c r="M46" i="7"/>
  <c r="B27" i="6"/>
  <c r="C27" i="6"/>
  <c r="D27" i="6"/>
  <c r="E27" i="6"/>
  <c r="F27" i="6"/>
  <c r="G27" i="6"/>
  <c r="H27" i="6"/>
  <c r="I27" i="6"/>
  <c r="J27" i="6"/>
  <c r="K27" i="6"/>
  <c r="L27" i="6"/>
  <c r="M27" i="6"/>
  <c r="N27" i="6"/>
  <c r="A28" i="6"/>
  <c r="D29" i="6"/>
  <c r="E29" i="6"/>
  <c r="F29" i="6"/>
  <c r="G29" i="6"/>
  <c r="H29" i="6"/>
  <c r="I29" i="6"/>
  <c r="I30" i="6"/>
  <c r="I33" i="6"/>
  <c r="I44" i="6"/>
  <c r="J29" i="6"/>
  <c r="J30" i="6"/>
  <c r="J33" i="6"/>
  <c r="J44" i="6"/>
  <c r="K29" i="6"/>
  <c r="K30" i="6"/>
  <c r="K33" i="6"/>
  <c r="K44" i="6"/>
  <c r="L29" i="6"/>
  <c r="M29" i="6"/>
  <c r="N29" i="6"/>
  <c r="C30" i="6"/>
  <c r="D30" i="6"/>
  <c r="E30" i="6"/>
  <c r="F30" i="6"/>
  <c r="G30" i="6"/>
  <c r="G33" i="6"/>
  <c r="G44" i="6"/>
  <c r="H30" i="6"/>
  <c r="L30" i="6"/>
  <c r="M30" i="6"/>
  <c r="M33" i="6"/>
  <c r="M44" i="6"/>
  <c r="N30" i="6"/>
  <c r="N33" i="6"/>
  <c r="N44" i="6"/>
  <c r="C31" i="6"/>
  <c r="D31" i="6"/>
  <c r="E31" i="6"/>
  <c r="F31" i="6"/>
  <c r="G31" i="6"/>
  <c r="H31" i="6"/>
  <c r="I31" i="6"/>
  <c r="J31" i="6"/>
  <c r="K31" i="6"/>
  <c r="L31" i="6"/>
  <c r="M31" i="6"/>
  <c r="N31" i="6"/>
  <c r="C32" i="6"/>
  <c r="D32" i="6"/>
  <c r="E32" i="6"/>
  <c r="F32" i="6"/>
  <c r="G32" i="6"/>
  <c r="H32" i="6"/>
  <c r="I32" i="6"/>
  <c r="J32" i="6"/>
  <c r="K32" i="6"/>
  <c r="L32" i="6"/>
  <c r="M32" i="6"/>
  <c r="N32" i="6"/>
  <c r="B33" i="6"/>
  <c r="C33" i="6"/>
  <c r="E33" i="6"/>
  <c r="E44" i="6"/>
  <c r="F33" i="6"/>
  <c r="F44" i="6"/>
  <c r="H33" i="6"/>
  <c r="A34" i="6"/>
  <c r="C35" i="6"/>
  <c r="D35" i="6"/>
  <c r="E35" i="6"/>
  <c r="F35" i="6"/>
  <c r="G35" i="6"/>
  <c r="H35" i="6"/>
  <c r="I35" i="6"/>
  <c r="J35" i="6"/>
  <c r="K35" i="6"/>
  <c r="L35" i="6"/>
  <c r="M35" i="6"/>
  <c r="A36" i="6"/>
  <c r="D36" i="6"/>
  <c r="E36" i="6"/>
  <c r="F36" i="6"/>
  <c r="G36" i="6"/>
  <c r="H36" i="6"/>
  <c r="I36" i="6"/>
  <c r="J36" i="6"/>
  <c r="K36" i="6"/>
  <c r="M36" i="6"/>
  <c r="N36" i="6"/>
  <c r="A37" i="6"/>
  <c r="B37" i="6"/>
  <c r="B38" i="6"/>
  <c r="B43" i="6"/>
  <c r="B45" i="6"/>
  <c r="D37" i="6"/>
  <c r="E37" i="6"/>
  <c r="F37" i="6"/>
  <c r="G37" i="6"/>
  <c r="H37" i="6"/>
  <c r="I37" i="6"/>
  <c r="J37" i="6"/>
  <c r="K37" i="6"/>
  <c r="K38" i="6"/>
  <c r="K39" i="6"/>
  <c r="K40" i="6"/>
  <c r="K41" i="6"/>
  <c r="K43" i="6"/>
  <c r="K45" i="6"/>
  <c r="L37" i="6"/>
  <c r="M37" i="6"/>
  <c r="A38" i="6"/>
  <c r="C38" i="6"/>
  <c r="D38" i="6"/>
  <c r="E38" i="6"/>
  <c r="F38" i="6"/>
  <c r="G38" i="6"/>
  <c r="H38" i="6"/>
  <c r="I38" i="6"/>
  <c r="L38" i="6"/>
  <c r="M38" i="6"/>
  <c r="A39" i="6"/>
  <c r="C39" i="6"/>
  <c r="D39" i="6"/>
  <c r="E39" i="6"/>
  <c r="F39" i="6"/>
  <c r="G39" i="6"/>
  <c r="H39" i="6"/>
  <c r="I39" i="6"/>
  <c r="J39" i="6"/>
  <c r="L39" i="6"/>
  <c r="M39" i="6"/>
  <c r="A40" i="6"/>
  <c r="C40" i="6"/>
  <c r="D40" i="6"/>
  <c r="E40" i="6"/>
  <c r="F40" i="6"/>
  <c r="G40" i="6"/>
  <c r="H40" i="6"/>
  <c r="I40" i="6"/>
  <c r="J40" i="6"/>
  <c r="M40" i="6"/>
  <c r="A41" i="6"/>
  <c r="C41" i="6"/>
  <c r="D41" i="6"/>
  <c r="E41" i="6"/>
  <c r="F41" i="6"/>
  <c r="G41" i="6"/>
  <c r="H41" i="6"/>
  <c r="I41" i="6"/>
  <c r="L41" i="6"/>
  <c r="M41" i="6"/>
  <c r="B42" i="6"/>
  <c r="C42" i="6"/>
  <c r="D42" i="6"/>
  <c r="E42" i="6"/>
  <c r="F42" i="6"/>
  <c r="G42" i="6"/>
  <c r="H42" i="6"/>
  <c r="I42" i="6"/>
  <c r="J42" i="6"/>
  <c r="K42" i="6"/>
  <c r="L42" i="6"/>
  <c r="M42" i="6"/>
  <c r="C43" i="6"/>
  <c r="C45" i="6"/>
  <c r="B44" i="6"/>
  <c r="C44" i="6"/>
  <c r="H44" i="6"/>
  <c r="B46" i="6"/>
  <c r="N41" i="6"/>
  <c r="N40" i="6"/>
  <c r="I43" i="6"/>
  <c r="I45" i="6"/>
  <c r="E43" i="6"/>
  <c r="E45" i="6"/>
  <c r="H43" i="6"/>
  <c r="H45" i="6"/>
  <c r="L43" i="6"/>
  <c r="L45" i="6"/>
  <c r="M43" i="6"/>
  <c r="M45" i="6"/>
  <c r="D43" i="6"/>
  <c r="D45" i="6"/>
  <c r="G43" i="6"/>
  <c r="G45" i="6"/>
  <c r="N42" i="6"/>
  <c r="N39" i="6"/>
  <c r="N38" i="6"/>
  <c r="N37" i="6"/>
  <c r="C46" i="6"/>
  <c r="D46" i="6"/>
  <c r="E46" i="6"/>
  <c r="F43" i="6"/>
  <c r="F45" i="6"/>
  <c r="F46" i="6"/>
  <c r="G46" i="6"/>
  <c r="H46" i="6"/>
  <c r="I46" i="6"/>
  <c r="J43" i="6"/>
  <c r="J45" i="6"/>
  <c r="J46" i="6"/>
  <c r="K46" i="6"/>
  <c r="L46" i="6"/>
  <c r="M46" i="6"/>
  <c r="N35" i="6"/>
  <c r="N43" i="6"/>
  <c r="N45" i="6"/>
  <c r="N46" i="6"/>
  <c r="L33" i="6"/>
  <c r="L44" i="6"/>
  <c r="D33" i="6"/>
  <c r="D44" i="6"/>
  <c r="B27" i="5"/>
  <c r="C27" i="5"/>
  <c r="D27" i="5"/>
  <c r="E27" i="5"/>
  <c r="F27" i="5"/>
  <c r="G27" i="5"/>
  <c r="H27" i="5"/>
  <c r="I27" i="5"/>
  <c r="J27" i="5"/>
  <c r="K27" i="5"/>
  <c r="L27" i="5"/>
  <c r="M27" i="5"/>
  <c r="N27" i="5"/>
  <c r="A28" i="5"/>
  <c r="B33" i="5"/>
  <c r="C33" i="5"/>
  <c r="C45" i="5"/>
  <c r="C44" i="5"/>
  <c r="C46" i="5"/>
  <c r="D33" i="5"/>
  <c r="D45" i="5"/>
  <c r="D44" i="5"/>
  <c r="D46" i="5"/>
  <c r="E33" i="5"/>
  <c r="E45" i="5"/>
  <c r="E44" i="5"/>
  <c r="E46" i="5"/>
  <c r="F33" i="5"/>
  <c r="F45" i="5"/>
  <c r="F44" i="5"/>
  <c r="F46" i="5"/>
  <c r="G33" i="5"/>
  <c r="H33" i="5"/>
  <c r="I33" i="5"/>
  <c r="J33" i="5"/>
  <c r="K33" i="5"/>
  <c r="K45" i="5"/>
  <c r="K44" i="5"/>
  <c r="K46" i="5"/>
  <c r="L33" i="5"/>
  <c r="L45" i="5"/>
  <c r="L44" i="5"/>
  <c r="L46" i="5"/>
  <c r="M33" i="5"/>
  <c r="M45" i="5"/>
  <c r="M44" i="5"/>
  <c r="M46" i="5"/>
  <c r="N33" i="5"/>
  <c r="N45" i="5"/>
  <c r="N44" i="5"/>
  <c r="N46" i="5"/>
  <c r="A34" i="5"/>
  <c r="A36" i="5"/>
  <c r="A37" i="5"/>
  <c r="A38" i="5"/>
  <c r="A39" i="5"/>
  <c r="A40" i="5"/>
  <c r="A41" i="5"/>
  <c r="B44" i="5"/>
  <c r="G44" i="5"/>
  <c r="H44" i="5"/>
  <c r="I44" i="5"/>
  <c r="J44" i="5"/>
  <c r="B45" i="5"/>
  <c r="G45" i="5"/>
  <c r="G46" i="5"/>
  <c r="H45" i="5"/>
  <c r="H46" i="5"/>
  <c r="I45" i="5"/>
  <c r="J45" i="5"/>
  <c r="B46" i="5"/>
  <c r="I46" i="5"/>
  <c r="J46" i="5"/>
  <c r="B47" i="5"/>
  <c r="B48" i="5"/>
  <c r="C47" i="5"/>
  <c r="C48" i="5"/>
  <c r="D47" i="5"/>
  <c r="D48" i="5"/>
  <c r="E47" i="5"/>
  <c r="E48" i="5"/>
  <c r="F47" i="5"/>
  <c r="F48" i="5"/>
  <c r="G47" i="5"/>
  <c r="G48" i="5"/>
  <c r="H47" i="5"/>
  <c r="H48" i="5"/>
  <c r="I47" i="5"/>
  <c r="I48" i="5"/>
  <c r="J47" i="5"/>
  <c r="J48" i="5"/>
  <c r="K47" i="5"/>
  <c r="K48" i="5"/>
  <c r="L47" i="5"/>
  <c r="L48" i="5"/>
  <c r="M47" i="5"/>
  <c r="M48" i="5"/>
  <c r="N47" i="5"/>
  <c r="N48" i="5"/>
  <c r="B47" i="1"/>
  <c r="G27" i="1"/>
  <c r="H27" i="1"/>
  <c r="I27" i="1"/>
  <c r="J27" i="1"/>
  <c r="K27" i="1"/>
  <c r="L27" i="1"/>
  <c r="M27" i="1"/>
  <c r="N27" i="1"/>
  <c r="C27" i="1"/>
  <c r="D27" i="1"/>
  <c r="E27" i="1"/>
  <c r="F27" i="1"/>
  <c r="B27" i="1"/>
  <c r="A28" i="1"/>
  <c r="B29" i="1"/>
  <c r="D29" i="1"/>
  <c r="E29" i="1"/>
  <c r="F29" i="1"/>
  <c r="G29" i="1"/>
  <c r="H29" i="1"/>
  <c r="I29" i="1"/>
  <c r="J29" i="1"/>
  <c r="K29" i="1"/>
  <c r="L29" i="1"/>
  <c r="M29" i="1"/>
  <c r="N29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A34" i="1"/>
  <c r="B35" i="1"/>
  <c r="C35" i="1"/>
  <c r="D35" i="1"/>
  <c r="E35" i="1"/>
  <c r="F35" i="1"/>
  <c r="G35" i="1"/>
  <c r="H35" i="1"/>
  <c r="I35" i="1"/>
  <c r="J35" i="1"/>
  <c r="K35" i="1"/>
  <c r="L35" i="1"/>
  <c r="M35" i="1"/>
  <c r="A36" i="1"/>
  <c r="B36" i="1"/>
  <c r="D36" i="1"/>
  <c r="E36" i="1"/>
  <c r="F36" i="1"/>
  <c r="G36" i="1"/>
  <c r="H36" i="1"/>
  <c r="I36" i="1"/>
  <c r="J36" i="1"/>
  <c r="K36" i="1"/>
  <c r="M36" i="1"/>
  <c r="A37" i="1"/>
  <c r="B37" i="1"/>
  <c r="D37" i="1"/>
  <c r="E37" i="1"/>
  <c r="F37" i="1"/>
  <c r="G37" i="1"/>
  <c r="H37" i="1"/>
  <c r="I37" i="1"/>
  <c r="J37" i="1"/>
  <c r="K37" i="1"/>
  <c r="L37" i="1"/>
  <c r="M37" i="1"/>
  <c r="A38" i="1"/>
  <c r="B38" i="1"/>
  <c r="C38" i="1"/>
  <c r="D38" i="1"/>
  <c r="E38" i="1"/>
  <c r="F38" i="1"/>
  <c r="G38" i="1"/>
  <c r="H38" i="1"/>
  <c r="I38" i="1"/>
  <c r="K38" i="1"/>
  <c r="L38" i="1"/>
  <c r="M38" i="1"/>
  <c r="A39" i="1"/>
  <c r="B39" i="1"/>
  <c r="C39" i="1"/>
  <c r="D39" i="1"/>
  <c r="E39" i="1"/>
  <c r="F39" i="1"/>
  <c r="G39" i="1"/>
  <c r="H39" i="1"/>
  <c r="I39" i="1"/>
  <c r="J39" i="1"/>
  <c r="K39" i="1"/>
  <c r="L39" i="1"/>
  <c r="M39" i="1"/>
  <c r="A40" i="1"/>
  <c r="B40" i="1"/>
  <c r="C40" i="1"/>
  <c r="D40" i="1"/>
  <c r="E40" i="1"/>
  <c r="F40" i="1"/>
  <c r="G40" i="1"/>
  <c r="H40" i="1"/>
  <c r="I40" i="1"/>
  <c r="J40" i="1"/>
  <c r="K40" i="1"/>
  <c r="M40" i="1"/>
  <c r="A41" i="1"/>
  <c r="B41" i="1"/>
  <c r="C41" i="1"/>
  <c r="D41" i="1"/>
  <c r="E41" i="1"/>
  <c r="F41" i="1"/>
  <c r="G41" i="1"/>
  <c r="H41" i="1"/>
  <c r="I41" i="1"/>
  <c r="K41" i="1"/>
  <c r="L41" i="1"/>
  <c r="M41" i="1"/>
  <c r="B43" i="1"/>
  <c r="C43" i="1"/>
  <c r="D43" i="1"/>
  <c r="E43" i="1"/>
  <c r="F43" i="1"/>
  <c r="G43" i="1"/>
  <c r="H43" i="1"/>
  <c r="I43" i="1"/>
  <c r="J43" i="1"/>
  <c r="K43" i="1"/>
  <c r="L43" i="1"/>
  <c r="M43" i="1"/>
  <c r="C33" i="1"/>
  <c r="M33" i="1"/>
  <c r="I33" i="1"/>
  <c r="E33" i="1"/>
  <c r="K42" i="1"/>
  <c r="K44" i="1"/>
  <c r="K46" i="1"/>
  <c r="G42" i="1"/>
  <c r="G44" i="1"/>
  <c r="G46" i="1"/>
  <c r="C42" i="1"/>
  <c r="C44" i="1"/>
  <c r="C46" i="1"/>
  <c r="J42" i="1"/>
  <c r="J44" i="1"/>
  <c r="J46" i="1"/>
  <c r="F42" i="1"/>
  <c r="F44" i="1"/>
  <c r="F46" i="1"/>
  <c r="B42" i="1"/>
  <c r="B44" i="1"/>
  <c r="B46" i="1"/>
  <c r="B48" i="1"/>
  <c r="C47" i="1"/>
  <c r="L33" i="1"/>
  <c r="H33" i="1"/>
  <c r="D33" i="1"/>
  <c r="M42" i="1"/>
  <c r="M44" i="1"/>
  <c r="M46" i="1"/>
  <c r="I42" i="1"/>
  <c r="I44" i="1"/>
  <c r="I46" i="1"/>
  <c r="E42" i="1"/>
  <c r="E44" i="1"/>
  <c r="E46" i="1"/>
  <c r="K33" i="1"/>
  <c r="G33" i="1"/>
  <c r="B33" i="1"/>
  <c r="L42" i="1"/>
  <c r="L44" i="1"/>
  <c r="L46" i="1"/>
  <c r="H42" i="1"/>
  <c r="H44" i="1"/>
  <c r="H46" i="1"/>
  <c r="D42" i="1"/>
  <c r="D44" i="1"/>
  <c r="D46" i="1"/>
  <c r="N33" i="1"/>
  <c r="J33" i="1"/>
  <c r="F33" i="1"/>
  <c r="N38" i="1"/>
  <c r="N41" i="1"/>
  <c r="N37" i="1"/>
  <c r="N36" i="1"/>
  <c r="N43" i="1"/>
  <c r="N39" i="1"/>
  <c r="N40" i="1"/>
  <c r="N35" i="1"/>
  <c r="C48" i="1"/>
  <c r="D47" i="1"/>
  <c r="D48" i="1"/>
  <c r="N42" i="1"/>
  <c r="N44" i="1"/>
  <c r="N46" i="1"/>
  <c r="E47" i="1"/>
  <c r="E48" i="1"/>
  <c r="F47" i="1"/>
  <c r="F48" i="1"/>
  <c r="G47" i="1"/>
  <c r="G48" i="1"/>
  <c r="H47" i="1"/>
  <c r="H48" i="1"/>
  <c r="I47" i="1"/>
  <c r="I48" i="1"/>
  <c r="J47" i="1"/>
  <c r="J48" i="1"/>
  <c r="K47" i="1"/>
  <c r="K48" i="1"/>
  <c r="L47" i="1"/>
  <c r="L48" i="1"/>
  <c r="M47" i="1"/>
  <c r="M48" i="1"/>
  <c r="N47" i="1"/>
  <c r="N48" i="1"/>
</calcChain>
</file>

<file path=xl/sharedStrings.xml><?xml version="1.0" encoding="utf-8"?>
<sst xmlns="http://schemas.openxmlformats.org/spreadsheetml/2006/main" count="53" uniqueCount="16">
  <si>
    <t>Sales - cash</t>
  </si>
  <si>
    <t>Loans / grants received</t>
  </si>
  <si>
    <t>Subtotal</t>
  </si>
  <si>
    <t>Capital injected</t>
  </si>
  <si>
    <t>Total receipts</t>
  </si>
  <si>
    <t>Purchases - cash</t>
  </si>
  <si>
    <t>Loan repayments</t>
  </si>
  <si>
    <t>Total payments</t>
  </si>
  <si>
    <t>Net cash flow</t>
  </si>
  <si>
    <t>Opening bank balance</t>
  </si>
  <si>
    <t>Closing bank balance</t>
  </si>
  <si>
    <t>Errors</t>
  </si>
  <si>
    <t>Month 5 column was missing, resulting in row 46, columns G to M being incorrect.</t>
  </si>
  <si>
    <t>Sales (row 29) were miscalculated by £200.</t>
  </si>
  <si>
    <t>Loan repayments were not totalled in row 42, column M.</t>
  </si>
  <si>
    <t>This has resulted in the totals for column M, rows 42 to 46 being incorrect.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</si>
</sst>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51C41"/>
        <bgColor indexed="64"/>
      </patternFill>
    </fill>
    <fill>
      <patternFill patternType="solid">
        <fgColor rgb="FFF29D9D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0CB"/>
        <bgColor indexed="64"/>
      </patternFill>
    </fill>
    <fill>
      <patternFill patternType="solid">
        <fgColor rgb="FFCCE7DD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vertical="center"/>
    </xf>
    <xf numFmtId="0" fontId="3" fillId="4" borderId="1" xfId="0" applyFont="1" applyFill="1" applyBorder="1"/>
    <xf numFmtId="0" fontId="1" fillId="4" borderId="1" xfId="0" applyFont="1" applyFill="1" applyBorder="1"/>
    <xf numFmtId="0" fontId="3" fillId="6" borderId="1" xfId="0" applyFont="1" applyFill="1" applyBorder="1"/>
    <xf numFmtId="0" fontId="3" fillId="7" borderId="1" xfId="0" applyFont="1" applyFill="1" applyBorder="1"/>
    <xf numFmtId="0" fontId="1" fillId="7" borderId="1" xfId="0" applyFont="1" applyFill="1" applyBorder="1"/>
    <xf numFmtId="0" fontId="1" fillId="6" borderId="1" xfId="0" applyFont="1" applyFill="1" applyBorder="1" applyAlignment="1">
      <alignment vertical="center"/>
    </xf>
    <xf numFmtId="0" fontId="5" fillId="0" borderId="1" xfId="0" applyFont="1" applyBorder="1"/>
    <xf numFmtId="0" fontId="5" fillId="6" borderId="1" xfId="0" applyFont="1" applyFill="1" applyBorder="1" applyAlignment="1">
      <alignment vertical="center"/>
    </xf>
    <xf numFmtId="0" fontId="5" fillId="4" borderId="1" xfId="0" applyFont="1" applyFill="1" applyBorder="1"/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0CB"/>
      <color rgb="FFCCE7DD"/>
      <color rgb="FFF29D9D"/>
      <color rgb="FFE51C41"/>
      <color rgb="FFBE0064"/>
      <color rgb="FF008556"/>
      <color rgb="FF006EF5"/>
      <color rgb="FFFDB9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298451</xdr:colOff>
      <xdr:row>0</xdr:row>
      <xdr:rowOff>171450</xdr:rowOff>
    </xdr:from>
    <xdr:to>
      <xdr:col>1</xdr:col>
      <xdr:colOff>9441</xdr:colOff>
      <xdr:row>5</xdr:row>
      <xdr:rowOff>31750</xdr:rowOff>
    </xdr:to>
    <xdr:pic>
      <xdr:nvPicPr>
        <xdr:cNvPr id="2" name="Picture 1" descr="Shape&#10;&#10;Description automatically generated">
          <a:extLst>
            <a:ext uri="{FF2B5EF4-FFF2-40B4-BE49-F238E27FC236}">
              <a16:creationId xmlns:a16="http://schemas.microsoft.com/office/drawing/2014/main" id="{7DFFBDFD-FB8A-4618-8593-CC464FFF7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451" y="171450"/>
          <a:ext cx="1501690" cy="79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4270375</xdr:colOff>
      <xdr:row>1</xdr:row>
      <xdr:rowOff>66675</xdr:rowOff>
    </xdr:from>
    <xdr:to>
      <xdr:col>4</xdr:col>
      <xdr:colOff>44941</xdr:colOff>
      <xdr:row>5</xdr:row>
      <xdr:rowOff>57150</xdr:rowOff>
    </xdr:to>
    <xdr:pic>
      <xdr:nvPicPr>
        <xdr:cNvPr id="3" name="Picture 2" descr="Shape&#10;&#10;Description automatically generated with medium confidence">
          <a:extLst>
            <a:ext uri="{FF2B5EF4-FFF2-40B4-BE49-F238E27FC236}">
              <a16:creationId xmlns:a16="http://schemas.microsoft.com/office/drawing/2014/main" id="{6CD27E4F-7C6F-4253-99AE-C74AEFD4B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0375" y="250825"/>
          <a:ext cx="2158856" cy="739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127000</xdr:colOff>
      <xdr:row>26</xdr:row>
      <xdr:rowOff>0</xdr:rowOff>
    </xdr:from>
    <xdr:to>
      <xdr:col>30</xdr:col>
      <xdr:colOff>539750</xdr:colOff>
      <xdr:row>29</xdr:row>
      <xdr:rowOff>146050</xdr:rowOff>
    </xdr:to>
    <xdr:pic>
      <xdr:nvPicPr>
        <xdr:cNvPr id="6" name="Picture 5" descr="Text Box">
          <a:extLst>
            <a:ext uri="{FF2B5EF4-FFF2-40B4-BE49-F238E27FC236}">
              <a16:creationId xmlns:a16="http://schemas.microsoft.com/office/drawing/2014/main" id="{65F1E7D7-C322-4F99-8A30-3AF68B171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28600" y="1485900"/>
          <a:ext cx="5899150" cy="120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114300</xdr:colOff>
      <xdr:row>51</xdr:row>
      <xdr:rowOff>28575</xdr:rowOff>
    </xdr:from>
    <xdr:to>
      <xdr:col>1</xdr:col>
      <xdr:colOff>400050</xdr:colOff>
      <xdr:row>53</xdr:row>
      <xdr:rowOff>142875</xdr:rowOff>
    </xdr:to>
    <xdr:sp macro="" textlink="">
      <xdr:nvSpPr>
        <xdr:cNvPr id="4" name="TextBox 10">
          <a:extLst>
            <a:ext uri="{FF2B5EF4-FFF2-40B4-BE49-F238E27FC236}">
              <a16:creationId xmlns:a16="http://schemas.microsoft.com/office/drawing/2014/main" id="{C61E969E-F78E-48C0-B7EF-394AB0A31131}"/>
            </a:ext>
            <a:ext uri="{147F2762-F138-4A5C-976F-8EAC2B608ADB}">
              <a16:predDERef xmlns:a16="http://schemas.microsoft.com/office/drawing/2014/main" pred="{65F1E7D7-C322-4F99-8A30-3AF68B171823}"/>
            </a:ext>
          </a:extLst>
        </xdr:cNvPr>
        <xdr:cNvSpPr txBox="1"/>
      </xdr:nvSpPr>
      <xdr:spPr>
        <a:xfrm>
          <a:off x="114300" y="7105650"/>
          <a:ext cx="895350" cy="476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n-US" sz="1200" b="1">
              <a:solidFill>
                <a:schemeClr val="dk1"/>
              </a:solidFill>
              <a:latin typeface="+mn-lt"/>
              <a:ea typeface="+mn-lt"/>
              <a:cs typeface="+mn-lt"/>
            </a:rPr>
            <a:t>Produced </a:t>
          </a:r>
          <a:r>
            <a:rPr lang="en-US" sz="1200" b="1" i="0" u="none" strike="noStrike">
              <a:solidFill>
                <a:schemeClr val="dk1"/>
              </a:solidFill>
              <a:latin typeface="Calibri" panose="020F0502020204030204" pitchFamily="34" charset="0"/>
              <a:cs typeface="Calibri" panose="020F0502020204030204" pitchFamily="34" charset="0"/>
            </a:rPr>
            <a:t>by</a:t>
          </a:r>
        </a:p>
      </xdr:txBody>
    </xdr:sp>
    <xdr:clientData/>
  </xdr:twoCellAnchor>
  <xdr:twoCellAnchor editAs="oneCell">
    <xdr:from>
      <xdr:col>9</xdr:col>
      <xdr:colOff>200025</xdr:colOff>
      <xdr:row>51</xdr:row>
      <xdr:rowOff>133350</xdr:rowOff>
    </xdr:from>
    <xdr:to>
      <xdr:col>11</xdr:col>
      <xdr:colOff>408305</xdr:colOff>
      <xdr:row>56</xdr:row>
      <xdr:rowOff>30480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DF241DA3-AD46-4DF6-85C3-95C11ED3F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7210425"/>
          <a:ext cx="1587500" cy="80200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409575</xdr:colOff>
      <xdr:row>57</xdr:row>
      <xdr:rowOff>25400</xdr:rowOff>
    </xdr:from>
    <xdr:to>
      <xdr:col>5</xdr:col>
      <xdr:colOff>419100</xdr:colOff>
      <xdr:row>60</xdr:row>
      <xdr:rowOff>114300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8978B045-E922-40B7-8173-5BB17899D810}"/>
            </a:ext>
          </a:extLst>
        </xdr:cNvPr>
        <xdr:cNvSpPr txBox="1"/>
      </xdr:nvSpPr>
      <xdr:spPr>
        <a:xfrm>
          <a:off x="1019175" y="8188325"/>
          <a:ext cx="2447925" cy="631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0"/>
            <a:t>South</a:t>
          </a:r>
          <a:r>
            <a:rPr lang="en-GB" sz="1100" b="0" baseline="0"/>
            <a:t> Essex College has produced this resource on behalf of the Education and Training Foundation</a:t>
          </a:r>
          <a:endParaRPr lang="en-GB" sz="1100" b="0"/>
        </a:p>
      </xdr:txBody>
    </xdr:sp>
    <xdr:clientData/>
  </xdr:twoCellAnchor>
  <xdr:twoCellAnchor>
    <xdr:from>
      <xdr:col>7</xdr:col>
      <xdr:colOff>301625</xdr:colOff>
      <xdr:row>51</xdr:row>
      <xdr:rowOff>104775</xdr:rowOff>
    </xdr:from>
    <xdr:to>
      <xdr:col>8</xdr:col>
      <xdr:colOff>587375</xdr:colOff>
      <xdr:row>54</xdr:row>
      <xdr:rowOff>38100</xdr:rowOff>
    </xdr:to>
    <xdr:sp macro="" textlink="">
      <xdr:nvSpPr>
        <xdr:cNvPr id="7" name="TextBox 13">
          <a:extLst>
            <a:ext uri="{FF2B5EF4-FFF2-40B4-BE49-F238E27FC236}">
              <a16:creationId xmlns:a16="http://schemas.microsoft.com/office/drawing/2014/main" id="{E74B2018-BBA3-4DCA-8164-05784858459F}"/>
            </a:ext>
            <a:ext uri="{147F2762-F138-4A5C-976F-8EAC2B608ADB}">
              <a16:predDERef xmlns:a16="http://schemas.microsoft.com/office/drawing/2014/main" pred="{8978B045-E922-40B7-8173-5BB17899D810}"/>
            </a:ext>
          </a:extLst>
        </xdr:cNvPr>
        <xdr:cNvSpPr txBox="1"/>
      </xdr:nvSpPr>
      <xdr:spPr>
        <a:xfrm>
          <a:off x="4568825" y="7181850"/>
          <a:ext cx="895350" cy="476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n-US" sz="1200" b="1">
              <a:solidFill>
                <a:schemeClr val="dk1"/>
              </a:solidFill>
              <a:latin typeface="+mn-lt"/>
              <a:ea typeface="+mn-lt"/>
              <a:cs typeface="+mn-lt"/>
            </a:rPr>
            <a:t>Funded </a:t>
          </a:r>
          <a:r>
            <a:rPr lang="en-US" sz="1200" b="1" i="0" u="none" strike="noStrike">
              <a:solidFill>
                <a:schemeClr val="dk1"/>
              </a:solidFill>
              <a:latin typeface="Calibri" panose="020F0502020204030204" pitchFamily="34" charset="0"/>
              <a:cs typeface="Calibri" panose="020F0502020204030204" pitchFamily="34" charset="0"/>
            </a:rPr>
            <a:t>by</a:t>
          </a:r>
        </a:p>
      </xdr:txBody>
    </xdr:sp>
    <xdr:clientData/>
  </xdr:twoCellAnchor>
  <xdr:twoCellAnchor>
    <xdr:from>
      <xdr:col>9</xdr:col>
      <xdr:colOff>114301</xdr:colOff>
      <xdr:row>57</xdr:row>
      <xdr:rowOff>15875</xdr:rowOff>
    </xdr:from>
    <xdr:to>
      <xdr:col>12</xdr:col>
      <xdr:colOff>276226</xdr:colOff>
      <xdr:row>60</xdr:row>
      <xdr:rowOff>111125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3885983-81D4-487A-99A4-B70EBB335760}"/>
            </a:ext>
          </a:extLst>
        </xdr:cNvPr>
        <xdr:cNvSpPr txBox="1"/>
      </xdr:nvSpPr>
      <xdr:spPr>
        <a:xfrm>
          <a:off x="5600701" y="8178800"/>
          <a:ext cx="1990725" cy="638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0"/>
            <a:t>This programme is funded by the Department for Education </a:t>
          </a:r>
        </a:p>
      </xdr:txBody>
    </xdr:sp>
    <xdr:clientData/>
  </xdr:twoCellAnchor>
  <xdr:twoCellAnchor>
    <xdr:from>
      <xdr:col>0</xdr:col>
      <xdr:colOff>247650</xdr:colOff>
      <xdr:row>7</xdr:row>
      <xdr:rowOff>38100</xdr:rowOff>
    </xdr:from>
    <xdr:to>
      <xdr:col>7</xdr:col>
      <xdr:colOff>342900</xdr:colOff>
      <xdr:row>15</xdr:row>
      <xdr:rowOff>106680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8A732E30-4865-4146-9DA3-BDD7C511DBF8}"/>
            </a:ext>
          </a:extLst>
        </xdr:cNvPr>
        <xdr:cNvSpPr/>
      </xdr:nvSpPr>
      <xdr:spPr>
        <a:xfrm>
          <a:off x="247650" y="1333500"/>
          <a:ext cx="8134350" cy="1531620"/>
        </a:xfrm>
        <a:prstGeom prst="rect">
          <a:avLst/>
        </a:prstGeom>
        <a:solidFill>
          <a:srgbClr val="E51C4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/>
        </a:p>
      </xdr:txBody>
    </xdr:sp>
    <xdr:clientData/>
  </xdr:twoCellAnchor>
  <xdr:twoCellAnchor>
    <xdr:from>
      <xdr:col>0</xdr:col>
      <xdr:colOff>354330</xdr:colOff>
      <xdr:row>7</xdr:row>
      <xdr:rowOff>175260</xdr:rowOff>
    </xdr:from>
    <xdr:to>
      <xdr:col>7</xdr:col>
      <xdr:colOff>220980</xdr:colOff>
      <xdr:row>13</xdr:row>
      <xdr:rowOff>99060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6793D1E9-D485-48F9-AF67-67A959C6DF2D}"/>
            </a:ext>
          </a:extLst>
        </xdr:cNvPr>
        <xdr:cNvSpPr txBox="1">
          <a:spLocks noChangeArrowheads="1"/>
        </xdr:cNvSpPr>
      </xdr:nvSpPr>
      <xdr:spPr bwMode="auto">
        <a:xfrm>
          <a:off x="354330" y="1470660"/>
          <a:ext cx="5634990" cy="1021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kumimoji="0" lang="en-GB" sz="2800" b="1" i="0" u="none" strike="noStrike" kern="1200" cap="none" spc="0" normalizeH="0" baseline="0" noProof="0" dirty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+mj-ea"/>
              <a:cs typeface="+mj-cs"/>
            </a:rPr>
            <a:t>T level Technical Qualification in Management and Administration</a:t>
          </a:r>
          <a:endParaRPr lang="en-GB" sz="1400"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246380</xdr:colOff>
      <xdr:row>16</xdr:row>
      <xdr:rowOff>35560</xdr:rowOff>
    </xdr:from>
    <xdr:to>
      <xdr:col>7</xdr:col>
      <xdr:colOff>327660</xdr:colOff>
      <xdr:row>22</xdr:row>
      <xdr:rowOff>53340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30B777EB-AF45-4B5B-9DF5-38E39BD298A7}"/>
            </a:ext>
          </a:extLst>
        </xdr:cNvPr>
        <xdr:cNvSpPr/>
      </xdr:nvSpPr>
      <xdr:spPr>
        <a:xfrm>
          <a:off x="246380" y="2976880"/>
          <a:ext cx="6360160" cy="111506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/>
        </a:p>
      </xdr:txBody>
    </xdr:sp>
    <xdr:clientData/>
  </xdr:twoCellAnchor>
  <xdr:twoCellAnchor>
    <xdr:from>
      <xdr:col>0</xdr:col>
      <xdr:colOff>267970</xdr:colOff>
      <xdr:row>16</xdr:row>
      <xdr:rowOff>117475</xdr:rowOff>
    </xdr:from>
    <xdr:to>
      <xdr:col>7</xdr:col>
      <xdr:colOff>137160</xdr:colOff>
      <xdr:row>23</xdr:row>
      <xdr:rowOff>17145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A52994B2-AFE3-4489-8E3E-B0A4B3390E45}"/>
            </a:ext>
          </a:extLst>
        </xdr:cNvPr>
        <xdr:cNvSpPr txBox="1">
          <a:spLocks noChangeArrowheads="1"/>
        </xdr:cNvSpPr>
      </xdr:nvSpPr>
      <xdr:spPr bwMode="auto">
        <a:xfrm>
          <a:off x="267970" y="3058795"/>
          <a:ext cx="6148070" cy="1179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n-GB" sz="1800" b="1">
              <a:solidFill>
                <a:srgbClr val="FFFFFF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Cash flow statement</a:t>
          </a:r>
          <a:endParaRPr lang="en-GB" sz="1200"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n-GB" sz="1800" b="1">
              <a:solidFill>
                <a:srgbClr val="FFFFFF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GB" sz="1200"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n-GB" sz="1800" b="1">
              <a:solidFill>
                <a:srgbClr val="FFFFFF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ET-FOUNDATION.CO.UK</a:t>
          </a:r>
          <a:endParaRPr lang="en-GB" sz="1200"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212947</xdr:colOff>
      <xdr:row>50</xdr:row>
      <xdr:rowOff>144780</xdr:rowOff>
    </xdr:from>
    <xdr:to>
      <xdr:col>4</xdr:col>
      <xdr:colOff>482416</xdr:colOff>
      <xdr:row>57</xdr:row>
      <xdr:rowOff>17115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90DDEA2-5BAE-B73F-16F2-D0003916D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727547" y="11117580"/>
          <a:ext cx="1631544" cy="11524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298451</xdr:colOff>
      <xdr:row>0</xdr:row>
      <xdr:rowOff>171450</xdr:rowOff>
    </xdr:from>
    <xdr:ext cx="1501690" cy="789940"/>
    <xdr:pic>
      <xdr:nvPicPr>
        <xdr:cNvPr id="2" name="Picture 1" descr="Shape&#10;&#10;Description automatically generated">
          <a:extLst>
            <a:ext uri="{FF2B5EF4-FFF2-40B4-BE49-F238E27FC236}">
              <a16:creationId xmlns:a16="http://schemas.microsoft.com/office/drawing/2014/main" id="{C6C5EA2B-7CE6-4F25-882E-B4F720509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451" y="171450"/>
          <a:ext cx="1501690" cy="789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4270375</xdr:colOff>
      <xdr:row>1</xdr:row>
      <xdr:rowOff>66675</xdr:rowOff>
    </xdr:from>
    <xdr:ext cx="2061066" cy="737235"/>
    <xdr:pic>
      <xdr:nvPicPr>
        <xdr:cNvPr id="3" name="Picture 2" descr="Shape&#10;&#10;Description automatically generated with medium confidence">
          <a:extLst>
            <a:ext uri="{FF2B5EF4-FFF2-40B4-BE49-F238E27FC236}">
              <a16:creationId xmlns:a16="http://schemas.microsoft.com/office/drawing/2014/main" id="{04B516CE-D80A-4AFE-B96B-09629D87E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775" y="249555"/>
          <a:ext cx="2061066" cy="737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20</xdr:col>
      <xdr:colOff>127000</xdr:colOff>
      <xdr:row>26</xdr:row>
      <xdr:rowOff>0</xdr:rowOff>
    </xdr:from>
    <xdr:ext cx="5899150" cy="1197610"/>
    <xdr:pic>
      <xdr:nvPicPr>
        <xdr:cNvPr id="4" name="Picture 3" descr="Text Box">
          <a:extLst>
            <a:ext uri="{FF2B5EF4-FFF2-40B4-BE49-F238E27FC236}">
              <a16:creationId xmlns:a16="http://schemas.microsoft.com/office/drawing/2014/main" id="{945B965F-1886-4882-A4A0-15351811C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19000" y="4754880"/>
          <a:ext cx="5899150" cy="1197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200025</xdr:colOff>
      <xdr:row>49</xdr:row>
      <xdr:rowOff>133350</xdr:rowOff>
    </xdr:from>
    <xdr:ext cx="1579880" cy="811530"/>
    <xdr:pic>
      <xdr:nvPicPr>
        <xdr:cNvPr id="6" name="Picture 5">
          <a:extLst>
            <a:ext uri="{FF2B5EF4-FFF2-40B4-BE49-F238E27FC236}">
              <a16:creationId xmlns:a16="http://schemas.microsoft.com/office/drawing/2014/main" id="{41660789-7044-4B9D-9C58-47EBB9E36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9094470"/>
          <a:ext cx="1579880" cy="81153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409575</xdr:colOff>
      <xdr:row>55</xdr:row>
      <xdr:rowOff>25400</xdr:rowOff>
    </xdr:from>
    <xdr:to>
      <xdr:col>5</xdr:col>
      <xdr:colOff>0</xdr:colOff>
      <xdr:row>58</xdr:row>
      <xdr:rowOff>114300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48D715F-64D2-4F12-8F5C-65EA23DE5510}"/>
            </a:ext>
          </a:extLst>
        </xdr:cNvPr>
        <xdr:cNvSpPr txBox="1"/>
      </xdr:nvSpPr>
      <xdr:spPr>
        <a:xfrm>
          <a:off x="1019175" y="10083800"/>
          <a:ext cx="2028825" cy="6375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0"/>
            <a:t>South</a:t>
          </a:r>
          <a:r>
            <a:rPr lang="en-GB" sz="1100" b="0" baseline="0"/>
            <a:t> Essex College has produced this resource on behalf of the Education and Training Foundation</a:t>
          </a:r>
          <a:endParaRPr lang="en-GB" sz="1100" b="0"/>
        </a:p>
      </xdr:txBody>
    </xdr:sp>
    <xdr:clientData/>
  </xdr:twoCellAnchor>
  <xdr:twoCellAnchor>
    <xdr:from>
      <xdr:col>8</xdr:col>
      <xdr:colOff>114301</xdr:colOff>
      <xdr:row>55</xdr:row>
      <xdr:rowOff>15875</xdr:rowOff>
    </xdr:from>
    <xdr:to>
      <xdr:col>11</xdr:col>
      <xdr:colOff>276226</xdr:colOff>
      <xdr:row>58</xdr:row>
      <xdr:rowOff>111125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1178783-5D77-4A55-BA34-94BA81DA7478}"/>
            </a:ext>
          </a:extLst>
        </xdr:cNvPr>
        <xdr:cNvSpPr txBox="1"/>
      </xdr:nvSpPr>
      <xdr:spPr>
        <a:xfrm>
          <a:off x="4991101" y="10074275"/>
          <a:ext cx="1990725" cy="6438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0"/>
            <a:t>This programme is funded by the Department for Education </a:t>
          </a:r>
        </a:p>
      </xdr:txBody>
    </xdr:sp>
    <xdr:clientData/>
  </xdr:twoCellAnchor>
  <xdr:twoCellAnchor>
    <xdr:from>
      <xdr:col>0</xdr:col>
      <xdr:colOff>247650</xdr:colOff>
      <xdr:row>7</xdr:row>
      <xdr:rowOff>38100</xdr:rowOff>
    </xdr:from>
    <xdr:to>
      <xdr:col>6</xdr:col>
      <xdr:colOff>342900</xdr:colOff>
      <xdr:row>15</xdr:row>
      <xdr:rowOff>106680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E650A2BB-7CDB-49F0-B4E3-7A6C6E2A275C}"/>
            </a:ext>
          </a:extLst>
        </xdr:cNvPr>
        <xdr:cNvSpPr/>
      </xdr:nvSpPr>
      <xdr:spPr>
        <a:xfrm>
          <a:off x="247650" y="1318260"/>
          <a:ext cx="3752850" cy="1531620"/>
        </a:xfrm>
        <a:prstGeom prst="rect">
          <a:avLst/>
        </a:prstGeom>
        <a:solidFill>
          <a:srgbClr val="E51C4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/>
        </a:p>
      </xdr:txBody>
    </xdr:sp>
    <xdr:clientData/>
  </xdr:twoCellAnchor>
  <xdr:twoCellAnchor>
    <xdr:from>
      <xdr:col>0</xdr:col>
      <xdr:colOff>354330</xdr:colOff>
      <xdr:row>7</xdr:row>
      <xdr:rowOff>175260</xdr:rowOff>
    </xdr:from>
    <xdr:to>
      <xdr:col>6</xdr:col>
      <xdr:colOff>266700</xdr:colOff>
      <xdr:row>13</xdr:row>
      <xdr:rowOff>99060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6D91EC4C-097F-4B26-B0E6-A78264E6CA6B}"/>
            </a:ext>
          </a:extLst>
        </xdr:cNvPr>
        <xdr:cNvSpPr txBox="1">
          <a:spLocks noChangeArrowheads="1"/>
        </xdr:cNvSpPr>
      </xdr:nvSpPr>
      <xdr:spPr bwMode="auto">
        <a:xfrm>
          <a:off x="354330" y="1470660"/>
          <a:ext cx="5033010" cy="1021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kumimoji="0" lang="en-GB" sz="2800" b="1" i="0" u="none" strike="noStrike" kern="1200" cap="none" spc="0" normalizeH="0" baseline="0" noProof="0" dirty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+mj-ea"/>
              <a:cs typeface="+mj-cs"/>
            </a:rPr>
            <a:t>T level Technical Qualification in Management and Administration</a:t>
          </a:r>
          <a:endParaRPr lang="en-GB" sz="1400"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246380</xdr:colOff>
      <xdr:row>16</xdr:row>
      <xdr:rowOff>35560</xdr:rowOff>
    </xdr:from>
    <xdr:to>
      <xdr:col>6</xdr:col>
      <xdr:colOff>327660</xdr:colOff>
      <xdr:row>22</xdr:row>
      <xdr:rowOff>53340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10353F5-D9F6-42EF-A521-AC2B789938E7}"/>
            </a:ext>
          </a:extLst>
        </xdr:cNvPr>
        <xdr:cNvSpPr/>
      </xdr:nvSpPr>
      <xdr:spPr>
        <a:xfrm>
          <a:off x="246380" y="2961640"/>
          <a:ext cx="3738880" cy="111506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/>
        </a:p>
      </xdr:txBody>
    </xdr:sp>
    <xdr:clientData/>
  </xdr:twoCellAnchor>
  <xdr:twoCellAnchor>
    <xdr:from>
      <xdr:col>0</xdr:col>
      <xdr:colOff>267970</xdr:colOff>
      <xdr:row>16</xdr:row>
      <xdr:rowOff>117475</xdr:rowOff>
    </xdr:from>
    <xdr:to>
      <xdr:col>6</xdr:col>
      <xdr:colOff>137160</xdr:colOff>
      <xdr:row>23</xdr:row>
      <xdr:rowOff>17145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D613E53B-589D-4B2E-AE6C-E0CD34B088F2}"/>
            </a:ext>
          </a:extLst>
        </xdr:cNvPr>
        <xdr:cNvSpPr txBox="1">
          <a:spLocks noChangeArrowheads="1"/>
        </xdr:cNvSpPr>
      </xdr:nvSpPr>
      <xdr:spPr bwMode="auto">
        <a:xfrm>
          <a:off x="267970" y="3043555"/>
          <a:ext cx="3526790" cy="1179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n-GB" sz="1800" b="1">
              <a:solidFill>
                <a:srgbClr val="FFFFFF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Cash flow statement</a:t>
          </a:r>
          <a:endParaRPr lang="en-GB" sz="1200"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n-GB" sz="1800" b="1">
              <a:solidFill>
                <a:srgbClr val="FFFFFF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GB" sz="1200"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n-GB" sz="1800" b="1">
              <a:solidFill>
                <a:srgbClr val="FFFFFF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ET-FOUNDATION.CO.UK</a:t>
          </a:r>
          <a:endParaRPr lang="en-GB" sz="1200"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2</xdr:col>
      <xdr:colOff>241522</xdr:colOff>
      <xdr:row>48</xdr:row>
      <xdr:rowOff>154305</xdr:rowOff>
    </xdr:from>
    <xdr:ext cx="1625829" cy="1152495"/>
    <xdr:pic>
      <xdr:nvPicPr>
        <xdr:cNvPr id="15" name="Picture 14">
          <a:extLst>
            <a:ext uri="{FF2B5EF4-FFF2-40B4-BE49-F238E27FC236}">
              <a16:creationId xmlns:a16="http://schemas.microsoft.com/office/drawing/2014/main" id="{D322C0CB-48DC-4C76-9C12-F4D86589F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60722" y="8932545"/>
          <a:ext cx="1625829" cy="115249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48</xdr:row>
      <xdr:rowOff>0</xdr:rowOff>
    </xdr:from>
    <xdr:to>
      <xdr:col>1</xdr:col>
      <xdr:colOff>285750</xdr:colOff>
      <xdr:row>50</xdr:row>
      <xdr:rowOff>114300</xdr:rowOff>
    </xdr:to>
    <xdr:sp macro="" textlink="">
      <xdr:nvSpPr>
        <xdr:cNvPr id="17" name="TextBox 10">
          <a:extLst>
            <a:ext uri="{FF2B5EF4-FFF2-40B4-BE49-F238E27FC236}">
              <a16:creationId xmlns:a16="http://schemas.microsoft.com/office/drawing/2014/main" id="{57E4DCC4-AD0E-41EF-95BF-7C45AA1C1BA8}"/>
            </a:ext>
            <a:ext uri="{147F2762-F138-4A5C-976F-8EAC2B608ADB}">
              <a16:predDERef xmlns:a16="http://schemas.microsoft.com/office/drawing/2014/main" pred="{D322C0CB-48DC-4C76-9C12-F4D86589F64D}"/>
            </a:ext>
          </a:extLst>
        </xdr:cNvPr>
        <xdr:cNvSpPr txBox="1"/>
      </xdr:nvSpPr>
      <xdr:spPr>
        <a:xfrm>
          <a:off x="0" y="10591800"/>
          <a:ext cx="2028825" cy="495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/>
          <a:r>
            <a:rPr lang="en-US" sz="1200" b="1">
              <a:solidFill>
                <a:schemeClr val="dk1"/>
              </a:solidFill>
              <a:latin typeface="+mn-lt"/>
              <a:ea typeface="+mn-lt"/>
              <a:cs typeface="+mn-lt"/>
            </a:rPr>
            <a:t>Produced </a:t>
          </a:r>
          <a:r>
            <a:rPr lang="en-US" sz="1200" b="1" i="0" u="none" strike="noStrike">
              <a:solidFill>
                <a:schemeClr val="dk1"/>
              </a:solidFill>
              <a:latin typeface="Calibri" panose="020F0502020204030204" pitchFamily="34" charset="0"/>
              <a:cs typeface="Calibri" panose="020F0502020204030204" pitchFamily="34" charset="0"/>
            </a:rPr>
            <a:t>by</a:t>
          </a:r>
        </a:p>
      </xdr:txBody>
    </xdr:sp>
    <xdr:clientData/>
  </xdr:twoCellAnchor>
  <xdr:twoCellAnchor>
    <xdr:from>
      <xdr:col>6</xdr:col>
      <xdr:colOff>0</xdr:colOff>
      <xdr:row>48</xdr:row>
      <xdr:rowOff>0</xdr:rowOff>
    </xdr:from>
    <xdr:to>
      <xdr:col>7</xdr:col>
      <xdr:colOff>285750</xdr:colOff>
      <xdr:row>50</xdr:row>
      <xdr:rowOff>123825</xdr:rowOff>
    </xdr:to>
    <xdr:sp macro="" textlink="">
      <xdr:nvSpPr>
        <xdr:cNvPr id="19" name="TextBox 13">
          <a:extLst>
            <a:ext uri="{FF2B5EF4-FFF2-40B4-BE49-F238E27FC236}">
              <a16:creationId xmlns:a16="http://schemas.microsoft.com/office/drawing/2014/main" id="{E054A68A-7DEA-4346-8D45-008E0CE5E75C}"/>
            </a:ext>
            <a:ext uri="{147F2762-F138-4A5C-976F-8EAC2B608ADB}">
              <a16:predDERef xmlns:a16="http://schemas.microsoft.com/office/drawing/2014/main" pred="{57E4DCC4-AD0E-41EF-95BF-7C45AA1C1BA8}"/>
            </a:ext>
          </a:extLst>
        </xdr:cNvPr>
        <xdr:cNvSpPr txBox="1"/>
      </xdr:nvSpPr>
      <xdr:spPr>
        <a:xfrm>
          <a:off x="4972050" y="10591800"/>
          <a:ext cx="933450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/>
          <a:r>
            <a:rPr lang="en-US" sz="1200" b="1">
              <a:solidFill>
                <a:schemeClr val="dk1"/>
              </a:solidFill>
              <a:latin typeface="+mn-lt"/>
              <a:ea typeface="+mn-lt"/>
              <a:cs typeface="+mn-lt"/>
            </a:rPr>
            <a:t>Funded </a:t>
          </a:r>
          <a:r>
            <a:rPr lang="en-US" sz="1200" b="1" i="0" u="none" strike="noStrike">
              <a:solidFill>
                <a:schemeClr val="dk1"/>
              </a:solidFill>
              <a:latin typeface="Calibri" panose="020F0502020204030204" pitchFamily="34" charset="0"/>
              <a:cs typeface="Calibri" panose="020F0502020204030204" pitchFamily="34" charset="0"/>
            </a:rPr>
            <a:t>by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298451</xdr:colOff>
      <xdr:row>0</xdr:row>
      <xdr:rowOff>171450</xdr:rowOff>
    </xdr:from>
    <xdr:ext cx="1501690" cy="789940"/>
    <xdr:pic>
      <xdr:nvPicPr>
        <xdr:cNvPr id="2" name="Picture 1" descr="Shape&#10;&#10;Description automatically generated">
          <a:extLst>
            <a:ext uri="{FF2B5EF4-FFF2-40B4-BE49-F238E27FC236}">
              <a16:creationId xmlns:a16="http://schemas.microsoft.com/office/drawing/2014/main" id="{D7DDDC4C-3007-403A-A6A1-6688FA5BE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451" y="171450"/>
          <a:ext cx="1501690" cy="789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4270375</xdr:colOff>
      <xdr:row>1</xdr:row>
      <xdr:rowOff>66675</xdr:rowOff>
    </xdr:from>
    <xdr:ext cx="2061066" cy="737235"/>
    <xdr:pic>
      <xdr:nvPicPr>
        <xdr:cNvPr id="3" name="Picture 2" descr="Shape&#10;&#10;Description automatically generated with medium confidence">
          <a:extLst>
            <a:ext uri="{FF2B5EF4-FFF2-40B4-BE49-F238E27FC236}">
              <a16:creationId xmlns:a16="http://schemas.microsoft.com/office/drawing/2014/main" id="{E0B8CC09-D8D7-4A4C-8064-CCC0B4B24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775" y="249555"/>
          <a:ext cx="2061066" cy="737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</xdr:col>
      <xdr:colOff>127000</xdr:colOff>
      <xdr:row>26</xdr:row>
      <xdr:rowOff>0</xdr:rowOff>
    </xdr:from>
    <xdr:ext cx="5899150" cy="1197610"/>
    <xdr:pic>
      <xdr:nvPicPr>
        <xdr:cNvPr id="4" name="Picture 3" descr="Text Box">
          <a:extLst>
            <a:ext uri="{FF2B5EF4-FFF2-40B4-BE49-F238E27FC236}">
              <a16:creationId xmlns:a16="http://schemas.microsoft.com/office/drawing/2014/main" id="{E91F3C3A-1B86-4A43-B8C1-98F4BA4AC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28600" y="4754880"/>
          <a:ext cx="5899150" cy="1197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200025</xdr:colOff>
      <xdr:row>49</xdr:row>
      <xdr:rowOff>133350</xdr:rowOff>
    </xdr:from>
    <xdr:ext cx="1579880" cy="811530"/>
    <xdr:pic>
      <xdr:nvPicPr>
        <xdr:cNvPr id="6" name="Picture 5">
          <a:extLst>
            <a:ext uri="{FF2B5EF4-FFF2-40B4-BE49-F238E27FC236}">
              <a16:creationId xmlns:a16="http://schemas.microsoft.com/office/drawing/2014/main" id="{C211C6BC-DBF9-4188-BFA7-DE7F335F7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9094470"/>
          <a:ext cx="1579880" cy="81153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409575</xdr:colOff>
      <xdr:row>55</xdr:row>
      <xdr:rowOff>25400</xdr:rowOff>
    </xdr:from>
    <xdr:to>
      <xdr:col>5</xdr:col>
      <xdr:colOff>419100</xdr:colOff>
      <xdr:row>58</xdr:row>
      <xdr:rowOff>114300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55A721B-220D-401E-80C4-5F6B8007CA5E}"/>
            </a:ext>
          </a:extLst>
        </xdr:cNvPr>
        <xdr:cNvSpPr txBox="1"/>
      </xdr:nvSpPr>
      <xdr:spPr>
        <a:xfrm>
          <a:off x="1019175" y="10083800"/>
          <a:ext cx="2447925" cy="6375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0"/>
            <a:t>South</a:t>
          </a:r>
          <a:r>
            <a:rPr lang="en-GB" sz="1100" b="0" baseline="0"/>
            <a:t> Essex College has produced this resource on behalf of the Education and Training Foundation</a:t>
          </a:r>
          <a:endParaRPr lang="en-GB" sz="1100" b="0"/>
        </a:p>
      </xdr:txBody>
    </xdr:sp>
    <xdr:clientData/>
  </xdr:twoCellAnchor>
  <xdr:twoCellAnchor>
    <xdr:from>
      <xdr:col>9</xdr:col>
      <xdr:colOff>114301</xdr:colOff>
      <xdr:row>55</xdr:row>
      <xdr:rowOff>15875</xdr:rowOff>
    </xdr:from>
    <xdr:to>
      <xdr:col>12</xdr:col>
      <xdr:colOff>276226</xdr:colOff>
      <xdr:row>58</xdr:row>
      <xdr:rowOff>111125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D765C78-44C7-43A0-9B67-1564B0E882FB}"/>
            </a:ext>
          </a:extLst>
        </xdr:cNvPr>
        <xdr:cNvSpPr txBox="1"/>
      </xdr:nvSpPr>
      <xdr:spPr>
        <a:xfrm>
          <a:off x="5600701" y="10074275"/>
          <a:ext cx="1990725" cy="6438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0"/>
            <a:t>This programme is funded by the Department for Education </a:t>
          </a:r>
        </a:p>
      </xdr:txBody>
    </xdr:sp>
    <xdr:clientData/>
  </xdr:twoCellAnchor>
  <xdr:twoCellAnchor>
    <xdr:from>
      <xdr:col>0</xdr:col>
      <xdr:colOff>247650</xdr:colOff>
      <xdr:row>7</xdr:row>
      <xdr:rowOff>38100</xdr:rowOff>
    </xdr:from>
    <xdr:to>
      <xdr:col>7</xdr:col>
      <xdr:colOff>342900</xdr:colOff>
      <xdr:row>15</xdr:row>
      <xdr:rowOff>106680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98AE28D4-8127-490F-B1E1-921C25770852}"/>
            </a:ext>
          </a:extLst>
        </xdr:cNvPr>
        <xdr:cNvSpPr/>
      </xdr:nvSpPr>
      <xdr:spPr>
        <a:xfrm>
          <a:off x="247650" y="1318260"/>
          <a:ext cx="4362450" cy="1531620"/>
        </a:xfrm>
        <a:prstGeom prst="rect">
          <a:avLst/>
        </a:prstGeom>
        <a:solidFill>
          <a:srgbClr val="E51C4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/>
        </a:p>
      </xdr:txBody>
    </xdr:sp>
    <xdr:clientData/>
  </xdr:twoCellAnchor>
  <xdr:twoCellAnchor>
    <xdr:from>
      <xdr:col>0</xdr:col>
      <xdr:colOff>354330</xdr:colOff>
      <xdr:row>7</xdr:row>
      <xdr:rowOff>175260</xdr:rowOff>
    </xdr:from>
    <xdr:to>
      <xdr:col>7</xdr:col>
      <xdr:colOff>236220</xdr:colOff>
      <xdr:row>13</xdr:row>
      <xdr:rowOff>99060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41C9AAD2-E1DF-45CD-896A-E392D7B9F6AC}"/>
            </a:ext>
          </a:extLst>
        </xdr:cNvPr>
        <xdr:cNvSpPr txBox="1">
          <a:spLocks noChangeArrowheads="1"/>
        </xdr:cNvSpPr>
      </xdr:nvSpPr>
      <xdr:spPr bwMode="auto">
        <a:xfrm>
          <a:off x="354330" y="1470660"/>
          <a:ext cx="5650230" cy="1021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kumimoji="0" lang="en-GB" sz="2800" b="1" i="0" u="none" strike="noStrike" kern="1200" cap="none" spc="0" normalizeH="0" baseline="0" noProof="0" dirty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+mj-ea"/>
              <a:cs typeface="+mj-cs"/>
            </a:rPr>
            <a:t>T level Technical Qualification in Management and Administration</a:t>
          </a:r>
          <a:endParaRPr lang="en-GB" sz="1400"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246380</xdr:colOff>
      <xdr:row>16</xdr:row>
      <xdr:rowOff>54610</xdr:rowOff>
    </xdr:from>
    <xdr:to>
      <xdr:col>7</xdr:col>
      <xdr:colOff>327660</xdr:colOff>
      <xdr:row>22</xdr:row>
      <xdr:rowOff>72390</xdr:rowOff>
    </xdr:to>
    <xdr:sp macro="" textlink="">
      <xdr:nvSpPr>
        <xdr:cNvPr id="16" name="Rectangle 12">
          <a:extLst>
            <a:ext uri="{FF2B5EF4-FFF2-40B4-BE49-F238E27FC236}">
              <a16:creationId xmlns:a16="http://schemas.microsoft.com/office/drawing/2014/main" id="{DBB45E92-23E7-4260-9E14-5C582D4B480A}"/>
            </a:ext>
            <a:ext uri="{147F2762-F138-4A5C-976F-8EAC2B608ADB}">
              <a16:predDERef xmlns:a16="http://schemas.microsoft.com/office/drawing/2014/main" pred="{41C9AAD2-E1DF-45CD-896A-E392D7B9F6AC}"/>
            </a:ext>
          </a:extLst>
        </xdr:cNvPr>
        <xdr:cNvSpPr/>
      </xdr:nvSpPr>
      <xdr:spPr>
        <a:xfrm>
          <a:off x="246380" y="3102610"/>
          <a:ext cx="5681980" cy="116078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/>
        </a:p>
      </xdr:txBody>
    </xdr:sp>
    <xdr:clientData/>
  </xdr:twoCellAnchor>
  <xdr:twoCellAnchor>
    <xdr:from>
      <xdr:col>0</xdr:col>
      <xdr:colOff>267970</xdr:colOff>
      <xdr:row>16</xdr:row>
      <xdr:rowOff>117475</xdr:rowOff>
    </xdr:from>
    <xdr:to>
      <xdr:col>7</xdr:col>
      <xdr:colOff>137160</xdr:colOff>
      <xdr:row>23</xdr:row>
      <xdr:rowOff>17145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BD22699-0076-48DD-A1DE-FEC9CB73476E}"/>
            </a:ext>
          </a:extLst>
        </xdr:cNvPr>
        <xdr:cNvSpPr txBox="1">
          <a:spLocks noChangeArrowheads="1"/>
        </xdr:cNvSpPr>
      </xdr:nvSpPr>
      <xdr:spPr bwMode="auto">
        <a:xfrm>
          <a:off x="267970" y="3043555"/>
          <a:ext cx="4136390" cy="1179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n-GB" sz="1800" b="1">
              <a:solidFill>
                <a:srgbClr val="FFFFFF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Cash flow statement answers</a:t>
          </a:r>
          <a:endParaRPr lang="en-GB" sz="1200"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n-GB" sz="1800" b="1">
              <a:solidFill>
                <a:srgbClr val="FFFFFF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GB" sz="1200"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n-GB" sz="1800" b="1">
              <a:solidFill>
                <a:srgbClr val="FFFFFF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ET-FOUNDATION.CO.UK</a:t>
          </a:r>
          <a:endParaRPr lang="en-GB" sz="1200"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2</xdr:col>
      <xdr:colOff>241522</xdr:colOff>
      <xdr:row>48</xdr:row>
      <xdr:rowOff>154305</xdr:rowOff>
    </xdr:from>
    <xdr:ext cx="1625829" cy="1152495"/>
    <xdr:pic>
      <xdr:nvPicPr>
        <xdr:cNvPr id="15" name="Picture 14">
          <a:extLst>
            <a:ext uri="{FF2B5EF4-FFF2-40B4-BE49-F238E27FC236}">
              <a16:creationId xmlns:a16="http://schemas.microsoft.com/office/drawing/2014/main" id="{0211C351-1894-4A6E-9C4D-048A48FC5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60722" y="8932545"/>
          <a:ext cx="1625829" cy="1152495"/>
        </a:xfrm>
        <a:prstGeom prst="rect">
          <a:avLst/>
        </a:prstGeom>
      </xdr:spPr>
    </xdr:pic>
    <xdr:clientData/>
  </xdr:oneCellAnchor>
  <xdr:twoCellAnchor>
    <xdr:from>
      <xdr:col>0</xdr:col>
      <xdr:colOff>171450</xdr:colOff>
      <xdr:row>49</xdr:row>
      <xdr:rowOff>133350</xdr:rowOff>
    </xdr:from>
    <xdr:to>
      <xdr:col>1</xdr:col>
      <xdr:colOff>457200</xdr:colOff>
      <xdr:row>52</xdr:row>
      <xdr:rowOff>57150</xdr:rowOff>
    </xdr:to>
    <xdr:sp macro="" textlink="">
      <xdr:nvSpPr>
        <xdr:cNvPr id="19" name="TextBox 15">
          <a:extLst>
            <a:ext uri="{FF2B5EF4-FFF2-40B4-BE49-F238E27FC236}">
              <a16:creationId xmlns:a16="http://schemas.microsoft.com/office/drawing/2014/main" id="{39469DD0-350C-4C96-81D8-7FE0BB641195}"/>
            </a:ext>
            <a:ext uri="{147F2762-F138-4A5C-976F-8EAC2B608ADB}">
              <a16:predDERef xmlns:a16="http://schemas.microsoft.com/office/drawing/2014/main" pred="{0211C351-1894-4A6E-9C4D-048A48FC595B}"/>
            </a:ext>
          </a:extLst>
        </xdr:cNvPr>
        <xdr:cNvSpPr txBox="1"/>
      </xdr:nvSpPr>
      <xdr:spPr>
        <a:xfrm>
          <a:off x="171450" y="10915650"/>
          <a:ext cx="2028825" cy="495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/>
          <a:r>
            <a:rPr lang="en-US" sz="1200" b="1">
              <a:solidFill>
                <a:schemeClr val="dk1"/>
              </a:solidFill>
              <a:latin typeface="+mn-lt"/>
              <a:ea typeface="+mn-lt"/>
              <a:cs typeface="+mn-lt"/>
            </a:rPr>
            <a:t>Produced </a:t>
          </a:r>
          <a:r>
            <a:rPr lang="en-US" sz="1200" b="1" i="0" u="none" strike="noStrike">
              <a:solidFill>
                <a:schemeClr val="dk1"/>
              </a:solidFill>
              <a:latin typeface="Calibri" panose="020F0502020204030204" pitchFamily="34" charset="0"/>
              <a:cs typeface="Calibri" panose="020F0502020204030204" pitchFamily="34" charset="0"/>
            </a:rPr>
            <a:t>by</a:t>
          </a:r>
        </a:p>
      </xdr:txBody>
    </xdr:sp>
    <xdr:clientData/>
  </xdr:twoCellAnchor>
  <xdr:twoCellAnchor>
    <xdr:from>
      <xdr:col>7</xdr:col>
      <xdr:colOff>19050</xdr:colOff>
      <xdr:row>48</xdr:row>
      <xdr:rowOff>161925</xdr:rowOff>
    </xdr:from>
    <xdr:to>
      <xdr:col>8</xdr:col>
      <xdr:colOff>304800</xdr:colOff>
      <xdr:row>51</xdr:row>
      <xdr:rowOff>95250</xdr:rowOff>
    </xdr:to>
    <xdr:sp macro="" textlink="">
      <xdr:nvSpPr>
        <xdr:cNvPr id="22" name="TextBox 16">
          <a:extLst>
            <a:ext uri="{FF2B5EF4-FFF2-40B4-BE49-F238E27FC236}">
              <a16:creationId xmlns:a16="http://schemas.microsoft.com/office/drawing/2014/main" id="{96F45F21-A54C-4E84-B288-F7FDBABB0EED}"/>
            </a:ext>
            <a:ext uri="{147F2762-F138-4A5C-976F-8EAC2B608ADB}">
              <a16:predDERef xmlns:a16="http://schemas.microsoft.com/office/drawing/2014/main" pred="{39469DD0-350C-4C96-81D8-7FE0BB641195}"/>
            </a:ext>
          </a:extLst>
        </xdr:cNvPr>
        <xdr:cNvSpPr txBox="1"/>
      </xdr:nvSpPr>
      <xdr:spPr>
        <a:xfrm>
          <a:off x="5619750" y="10753725"/>
          <a:ext cx="933450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/>
          <a:r>
            <a:rPr lang="en-US" sz="1200" b="1">
              <a:solidFill>
                <a:schemeClr val="dk1"/>
              </a:solidFill>
              <a:latin typeface="+mn-lt"/>
              <a:ea typeface="+mn-lt"/>
              <a:cs typeface="+mn-lt"/>
            </a:rPr>
            <a:t>Funded </a:t>
          </a:r>
          <a:r>
            <a:rPr lang="en-US" sz="1200" b="1" i="0" u="none" strike="noStrike">
              <a:solidFill>
                <a:schemeClr val="dk1"/>
              </a:solidFill>
              <a:latin typeface="Calibri" panose="020F0502020204030204" pitchFamily="34" charset="0"/>
              <a:cs typeface="Calibri" panose="020F0502020204030204" pitchFamily="34" charset="0"/>
            </a:rPr>
            <a:t>by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298451</xdr:colOff>
      <xdr:row>0</xdr:row>
      <xdr:rowOff>171450</xdr:rowOff>
    </xdr:from>
    <xdr:ext cx="1501690" cy="789940"/>
    <xdr:pic>
      <xdr:nvPicPr>
        <xdr:cNvPr id="2" name="Picture 1" descr="Shape&#10;&#10;Description automatically generated">
          <a:extLst>
            <a:ext uri="{FF2B5EF4-FFF2-40B4-BE49-F238E27FC236}">
              <a16:creationId xmlns:a16="http://schemas.microsoft.com/office/drawing/2014/main" id="{13307753-FF20-4315-B3CC-4A773AD95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451" y="171450"/>
          <a:ext cx="1501690" cy="789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4270375</xdr:colOff>
      <xdr:row>1</xdr:row>
      <xdr:rowOff>66675</xdr:rowOff>
    </xdr:from>
    <xdr:ext cx="2061066" cy="737235"/>
    <xdr:pic>
      <xdr:nvPicPr>
        <xdr:cNvPr id="3" name="Picture 2" descr="Shape&#10;&#10;Description automatically generated with medium confidence">
          <a:extLst>
            <a:ext uri="{FF2B5EF4-FFF2-40B4-BE49-F238E27FC236}">
              <a16:creationId xmlns:a16="http://schemas.microsoft.com/office/drawing/2014/main" id="{394B100E-7B3A-4215-880D-40C18F8F7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775" y="249555"/>
          <a:ext cx="2061066" cy="737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</xdr:col>
      <xdr:colOff>127000</xdr:colOff>
      <xdr:row>26</xdr:row>
      <xdr:rowOff>0</xdr:rowOff>
    </xdr:from>
    <xdr:ext cx="5899150" cy="1197610"/>
    <xdr:pic>
      <xdr:nvPicPr>
        <xdr:cNvPr id="4" name="Picture 3" descr="Text Box">
          <a:extLst>
            <a:ext uri="{FF2B5EF4-FFF2-40B4-BE49-F238E27FC236}">
              <a16:creationId xmlns:a16="http://schemas.microsoft.com/office/drawing/2014/main" id="{5FD41735-BBD7-40F8-BC0E-D929DE6F2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28600" y="4754880"/>
          <a:ext cx="5899150" cy="1197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200025</xdr:colOff>
      <xdr:row>51</xdr:row>
      <xdr:rowOff>133350</xdr:rowOff>
    </xdr:from>
    <xdr:ext cx="1579880" cy="811530"/>
    <xdr:pic>
      <xdr:nvPicPr>
        <xdr:cNvPr id="6" name="Picture 5">
          <a:extLst>
            <a:ext uri="{FF2B5EF4-FFF2-40B4-BE49-F238E27FC236}">
              <a16:creationId xmlns:a16="http://schemas.microsoft.com/office/drawing/2014/main" id="{78785B26-C368-4FC2-AEA6-68C4F16D6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9460230"/>
          <a:ext cx="1579880" cy="81153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409575</xdr:colOff>
      <xdr:row>57</xdr:row>
      <xdr:rowOff>25400</xdr:rowOff>
    </xdr:from>
    <xdr:to>
      <xdr:col>5</xdr:col>
      <xdr:colOff>419100</xdr:colOff>
      <xdr:row>60</xdr:row>
      <xdr:rowOff>114300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F99EA4BA-4939-4A43-9F55-C3E42A8BA7AB}"/>
            </a:ext>
          </a:extLst>
        </xdr:cNvPr>
        <xdr:cNvSpPr txBox="1"/>
      </xdr:nvSpPr>
      <xdr:spPr>
        <a:xfrm>
          <a:off x="1019175" y="10449560"/>
          <a:ext cx="2447925" cy="6375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0"/>
            <a:t>South</a:t>
          </a:r>
          <a:r>
            <a:rPr lang="en-GB" sz="1100" b="0" baseline="0"/>
            <a:t> Essex College has produced this resource on behalf of the Education and Training Foundation</a:t>
          </a:r>
          <a:endParaRPr lang="en-GB" sz="1100" b="0"/>
        </a:p>
      </xdr:txBody>
    </xdr:sp>
    <xdr:clientData/>
  </xdr:twoCellAnchor>
  <xdr:twoCellAnchor>
    <xdr:from>
      <xdr:col>9</xdr:col>
      <xdr:colOff>114301</xdr:colOff>
      <xdr:row>57</xdr:row>
      <xdr:rowOff>15875</xdr:rowOff>
    </xdr:from>
    <xdr:to>
      <xdr:col>12</xdr:col>
      <xdr:colOff>276226</xdr:colOff>
      <xdr:row>60</xdr:row>
      <xdr:rowOff>111125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571DEEAE-B0A5-464B-AB5E-A3B50082B5DD}"/>
            </a:ext>
          </a:extLst>
        </xdr:cNvPr>
        <xdr:cNvSpPr txBox="1"/>
      </xdr:nvSpPr>
      <xdr:spPr>
        <a:xfrm>
          <a:off x="5600701" y="10440035"/>
          <a:ext cx="1990725" cy="6438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0"/>
            <a:t>This programme is funded by the Department for Education </a:t>
          </a:r>
        </a:p>
      </xdr:txBody>
    </xdr:sp>
    <xdr:clientData/>
  </xdr:twoCellAnchor>
  <xdr:twoCellAnchor>
    <xdr:from>
      <xdr:col>0</xdr:col>
      <xdr:colOff>247650</xdr:colOff>
      <xdr:row>7</xdr:row>
      <xdr:rowOff>38100</xdr:rowOff>
    </xdr:from>
    <xdr:to>
      <xdr:col>7</xdr:col>
      <xdr:colOff>342900</xdr:colOff>
      <xdr:row>15</xdr:row>
      <xdr:rowOff>106680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7FE403F1-36B7-4DBA-A6BE-AFD03DAC2E74}"/>
            </a:ext>
          </a:extLst>
        </xdr:cNvPr>
        <xdr:cNvSpPr/>
      </xdr:nvSpPr>
      <xdr:spPr>
        <a:xfrm>
          <a:off x="247650" y="1318260"/>
          <a:ext cx="4362450" cy="1531620"/>
        </a:xfrm>
        <a:prstGeom prst="rect">
          <a:avLst/>
        </a:prstGeom>
        <a:solidFill>
          <a:srgbClr val="E51C4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/>
        </a:p>
      </xdr:txBody>
    </xdr:sp>
    <xdr:clientData/>
  </xdr:twoCellAnchor>
  <xdr:twoCellAnchor>
    <xdr:from>
      <xdr:col>0</xdr:col>
      <xdr:colOff>354330</xdr:colOff>
      <xdr:row>7</xdr:row>
      <xdr:rowOff>175260</xdr:rowOff>
    </xdr:from>
    <xdr:to>
      <xdr:col>7</xdr:col>
      <xdr:colOff>182880</xdr:colOff>
      <xdr:row>13</xdr:row>
      <xdr:rowOff>99060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AB50CEF7-B70D-4152-9E72-D29F86C040CA}"/>
            </a:ext>
          </a:extLst>
        </xdr:cNvPr>
        <xdr:cNvSpPr txBox="1">
          <a:spLocks noChangeArrowheads="1"/>
        </xdr:cNvSpPr>
      </xdr:nvSpPr>
      <xdr:spPr bwMode="auto">
        <a:xfrm>
          <a:off x="354330" y="1470660"/>
          <a:ext cx="5596890" cy="1021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kumimoji="0" lang="en-GB" sz="2800" b="1" i="0" u="none" strike="noStrike" kern="1200" cap="none" spc="0" normalizeH="0" baseline="0" noProof="0" dirty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+mj-ea"/>
              <a:cs typeface="+mj-cs"/>
            </a:rPr>
            <a:t>T level Technical Qualification in Management and Administration</a:t>
          </a:r>
          <a:endParaRPr lang="en-GB" sz="1400"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246380</xdr:colOff>
      <xdr:row>16</xdr:row>
      <xdr:rowOff>35560</xdr:rowOff>
    </xdr:from>
    <xdr:to>
      <xdr:col>7</xdr:col>
      <xdr:colOff>327660</xdr:colOff>
      <xdr:row>22</xdr:row>
      <xdr:rowOff>53340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B766EF63-8542-4BF7-81AE-D0AB4D85DD00}"/>
            </a:ext>
          </a:extLst>
        </xdr:cNvPr>
        <xdr:cNvSpPr/>
      </xdr:nvSpPr>
      <xdr:spPr>
        <a:xfrm>
          <a:off x="246380" y="2961640"/>
          <a:ext cx="4348480" cy="1115060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/>
        </a:p>
      </xdr:txBody>
    </xdr:sp>
    <xdr:clientData/>
  </xdr:twoCellAnchor>
  <xdr:twoCellAnchor>
    <xdr:from>
      <xdr:col>0</xdr:col>
      <xdr:colOff>267970</xdr:colOff>
      <xdr:row>16</xdr:row>
      <xdr:rowOff>117475</xdr:rowOff>
    </xdr:from>
    <xdr:to>
      <xdr:col>7</xdr:col>
      <xdr:colOff>137160</xdr:colOff>
      <xdr:row>23</xdr:row>
      <xdr:rowOff>17145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6A5D3398-E058-46A4-AE55-962062B753E7}"/>
            </a:ext>
          </a:extLst>
        </xdr:cNvPr>
        <xdr:cNvSpPr txBox="1">
          <a:spLocks noChangeArrowheads="1"/>
        </xdr:cNvSpPr>
      </xdr:nvSpPr>
      <xdr:spPr bwMode="auto">
        <a:xfrm>
          <a:off x="267970" y="3043555"/>
          <a:ext cx="4136390" cy="1179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n-GB" sz="1800" b="1">
              <a:solidFill>
                <a:srgbClr val="FFFFFF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Cash flow statement</a:t>
          </a:r>
          <a:endParaRPr lang="en-GB" sz="1200"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n-GB" sz="1800" b="1">
              <a:solidFill>
                <a:srgbClr val="FFFFFF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GB" sz="1200"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n-GB" sz="1800" b="1">
              <a:solidFill>
                <a:srgbClr val="FFFFFF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ET-FOUNDATION.CO.UK</a:t>
          </a:r>
          <a:endParaRPr lang="en-GB" sz="1200">
            <a:effectLst/>
            <a:latin typeface="Arial" panose="020B060402020202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2</xdr:col>
      <xdr:colOff>212947</xdr:colOff>
      <xdr:row>50</xdr:row>
      <xdr:rowOff>144780</xdr:rowOff>
    </xdr:from>
    <xdr:ext cx="1625829" cy="1152495"/>
    <xdr:pic>
      <xdr:nvPicPr>
        <xdr:cNvPr id="15" name="Picture 14">
          <a:extLst>
            <a:ext uri="{FF2B5EF4-FFF2-40B4-BE49-F238E27FC236}">
              <a16:creationId xmlns:a16="http://schemas.microsoft.com/office/drawing/2014/main" id="{F5FE596A-E5EA-40FB-A1C3-DC6FD959E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32147" y="9288780"/>
          <a:ext cx="1625829" cy="1152495"/>
        </a:xfrm>
        <a:prstGeom prst="rect">
          <a:avLst/>
        </a:prstGeom>
      </xdr:spPr>
    </xdr:pic>
    <xdr:clientData/>
  </xdr:oneCellAnchor>
  <xdr:twoCellAnchor>
    <xdr:from>
      <xdr:col>0</xdr:col>
      <xdr:colOff>352425</xdr:colOff>
      <xdr:row>51</xdr:row>
      <xdr:rowOff>171450</xdr:rowOff>
    </xdr:from>
    <xdr:to>
      <xdr:col>1</xdr:col>
      <xdr:colOff>638175</xdr:colOff>
      <xdr:row>54</xdr:row>
      <xdr:rowOff>95250</xdr:rowOff>
    </xdr:to>
    <xdr:sp macro="" textlink="">
      <xdr:nvSpPr>
        <xdr:cNvPr id="18" name="TextBox 15">
          <a:extLst>
            <a:ext uri="{FF2B5EF4-FFF2-40B4-BE49-F238E27FC236}">
              <a16:creationId xmlns:a16="http://schemas.microsoft.com/office/drawing/2014/main" id="{F537D696-A27F-4DD7-A5EE-EA9E1F757B92}"/>
            </a:ext>
            <a:ext uri="{147F2762-F138-4A5C-976F-8EAC2B608ADB}">
              <a16:predDERef xmlns:a16="http://schemas.microsoft.com/office/drawing/2014/main" pred="{F5FE596A-E5EA-40FB-A1C3-DC6FD959EBF9}"/>
            </a:ext>
          </a:extLst>
        </xdr:cNvPr>
        <xdr:cNvSpPr txBox="1"/>
      </xdr:nvSpPr>
      <xdr:spPr>
        <a:xfrm>
          <a:off x="352425" y="11353800"/>
          <a:ext cx="2028825" cy="495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/>
          <a:r>
            <a:rPr lang="en-US" sz="1200" b="1">
              <a:solidFill>
                <a:schemeClr val="dk1"/>
              </a:solidFill>
              <a:latin typeface="+mn-lt"/>
              <a:ea typeface="+mn-lt"/>
              <a:cs typeface="+mn-lt"/>
            </a:rPr>
            <a:t>Produced </a:t>
          </a:r>
          <a:r>
            <a:rPr lang="en-US" sz="1200" b="1" i="0" u="none" strike="noStrike">
              <a:solidFill>
                <a:schemeClr val="dk1"/>
              </a:solidFill>
              <a:latin typeface="Calibri" panose="020F0502020204030204" pitchFamily="34" charset="0"/>
              <a:cs typeface="Calibri" panose="020F0502020204030204" pitchFamily="34" charset="0"/>
            </a:rPr>
            <a:t>by</a:t>
          </a:r>
        </a:p>
      </xdr:txBody>
    </xdr:sp>
    <xdr:clientData/>
  </xdr:twoCellAnchor>
  <xdr:twoCellAnchor>
    <xdr:from>
      <xdr:col>7</xdr:col>
      <xdr:colOff>161925</xdr:colOff>
      <xdr:row>50</xdr:row>
      <xdr:rowOff>180975</xdr:rowOff>
    </xdr:from>
    <xdr:to>
      <xdr:col>8</xdr:col>
      <xdr:colOff>447675</xdr:colOff>
      <xdr:row>53</xdr:row>
      <xdr:rowOff>114300</xdr:rowOff>
    </xdr:to>
    <xdr:sp macro="" textlink="">
      <xdr:nvSpPr>
        <xdr:cNvPr id="21" name="TextBox 16">
          <a:extLst>
            <a:ext uri="{FF2B5EF4-FFF2-40B4-BE49-F238E27FC236}">
              <a16:creationId xmlns:a16="http://schemas.microsoft.com/office/drawing/2014/main" id="{7E358D75-03CD-47E6-8EB1-035F8791D68D}"/>
            </a:ext>
            <a:ext uri="{147F2762-F138-4A5C-976F-8EAC2B608ADB}">
              <a16:predDERef xmlns:a16="http://schemas.microsoft.com/office/drawing/2014/main" pred="{F537D696-A27F-4DD7-A5EE-EA9E1F757B92}"/>
            </a:ext>
          </a:extLst>
        </xdr:cNvPr>
        <xdr:cNvSpPr txBox="1"/>
      </xdr:nvSpPr>
      <xdr:spPr>
        <a:xfrm>
          <a:off x="5762625" y="11172825"/>
          <a:ext cx="933450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/>
          <a:r>
            <a:rPr lang="en-US" sz="1200" b="1">
              <a:solidFill>
                <a:schemeClr val="dk1"/>
              </a:solidFill>
              <a:latin typeface="+mn-lt"/>
              <a:ea typeface="+mn-lt"/>
              <a:cs typeface="+mn-lt"/>
            </a:rPr>
            <a:t>Funded </a:t>
          </a:r>
          <a:r>
            <a:rPr lang="en-US" sz="1200" b="1" i="0" u="none" strike="noStrike">
              <a:solidFill>
                <a:schemeClr val="dk1"/>
              </a:solidFill>
              <a:latin typeface="Calibri" panose="020F0502020204030204" pitchFamily="34" charset="0"/>
              <a:cs typeface="Calibri" panose="020F0502020204030204" pitchFamily="34" charset="0"/>
            </a:rPr>
            <a:t>by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essexcollegeac-my.sharepoint.com/personal/hannah_johnson_southessex_ac_uk/Documents/Desktop/Cashflow%20Examp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Month 1</v>
          </cell>
          <cell r="C1" t="str">
            <v>Month 2</v>
          </cell>
          <cell r="D1" t="str">
            <v>Month 3</v>
          </cell>
          <cell r="E1" t="str">
            <v>Month 4</v>
          </cell>
          <cell r="F1" t="str">
            <v>Month 5</v>
          </cell>
          <cell r="G1" t="str">
            <v>Month 6</v>
          </cell>
          <cell r="H1" t="str">
            <v>Month 7</v>
          </cell>
          <cell r="I1" t="str">
            <v>Month 8</v>
          </cell>
          <cell r="J1" t="str">
            <v>Month 9</v>
          </cell>
          <cell r="K1" t="str">
            <v>Month 10</v>
          </cell>
          <cell r="L1" t="str">
            <v>Month 11</v>
          </cell>
          <cell r="M1" t="str">
            <v>Month 12</v>
          </cell>
          <cell r="N1" t="str">
            <v>Total</v>
          </cell>
        </row>
        <row r="2">
          <cell r="A2" t="str">
            <v>Receipts</v>
          </cell>
        </row>
        <row r="3">
          <cell r="A3" t="str">
            <v>Sales - Cash</v>
          </cell>
          <cell r="B3">
            <v>4200</v>
          </cell>
          <cell r="D3">
            <v>6300</v>
          </cell>
          <cell r="E3">
            <v>8400</v>
          </cell>
          <cell r="F3">
            <v>6300</v>
          </cell>
          <cell r="G3">
            <v>6900</v>
          </cell>
          <cell r="H3">
            <v>6600</v>
          </cell>
          <cell r="I3">
            <v>6600</v>
          </cell>
          <cell r="J3">
            <v>6900</v>
          </cell>
          <cell r="K3">
            <v>7200</v>
          </cell>
          <cell r="L3">
            <v>9000</v>
          </cell>
          <cell r="M3">
            <v>9000</v>
          </cell>
          <cell r="N3">
            <v>82200</v>
          </cell>
        </row>
        <row r="5">
          <cell r="A5" t="str">
            <v>Loans / Grants received</v>
          </cell>
          <cell r="B5">
            <v>10000</v>
          </cell>
          <cell r="I5">
            <v>7000</v>
          </cell>
          <cell r="N5">
            <v>17000</v>
          </cell>
        </row>
        <row r="7">
          <cell r="A7" t="str">
            <v>Sub Total</v>
          </cell>
          <cell r="B7">
            <v>14200</v>
          </cell>
          <cell r="C7">
            <v>4800</v>
          </cell>
          <cell r="D7">
            <v>6300</v>
          </cell>
          <cell r="E7">
            <v>8400</v>
          </cell>
          <cell r="F7">
            <v>6300</v>
          </cell>
          <cell r="G7">
            <v>6900</v>
          </cell>
          <cell r="H7">
            <v>6600</v>
          </cell>
          <cell r="I7">
            <v>13600</v>
          </cell>
          <cell r="J7">
            <v>6900</v>
          </cell>
          <cell r="K7">
            <v>7200</v>
          </cell>
          <cell r="L7">
            <v>9000</v>
          </cell>
          <cell r="M7">
            <v>9000</v>
          </cell>
          <cell r="N7">
            <v>99200</v>
          </cell>
        </row>
        <row r="8">
          <cell r="A8" t="str">
            <v>Capital Injected</v>
          </cell>
          <cell r="I8">
            <v>7000</v>
          </cell>
          <cell r="N8">
            <v>7000</v>
          </cell>
        </row>
        <row r="9">
          <cell r="A9" t="str">
            <v>Total Reciepts</v>
          </cell>
        </row>
        <row r="11">
          <cell r="A11" t="str">
            <v>Payments</v>
          </cell>
        </row>
        <row r="12">
          <cell r="A12" t="str">
            <v>Purchases - Cash</v>
          </cell>
          <cell r="B12">
            <v>1400</v>
          </cell>
          <cell r="C12">
            <v>1600</v>
          </cell>
          <cell r="D12">
            <v>2100</v>
          </cell>
          <cell r="E12">
            <v>2800</v>
          </cell>
          <cell r="F12">
            <v>2100</v>
          </cell>
          <cell r="G12">
            <v>2300</v>
          </cell>
          <cell r="H12">
            <v>2200</v>
          </cell>
          <cell r="I12">
            <v>14600</v>
          </cell>
          <cell r="J12">
            <v>2300</v>
          </cell>
          <cell r="K12">
            <v>2400</v>
          </cell>
          <cell r="L12">
            <v>3000</v>
          </cell>
          <cell r="M12">
            <v>3000</v>
          </cell>
        </row>
        <row r="13">
          <cell r="A13" t="str">
            <v xml:space="preserve">Wages </v>
          </cell>
          <cell r="B13">
            <v>1200</v>
          </cell>
          <cell r="D13">
            <v>1200</v>
          </cell>
          <cell r="E13">
            <v>1200</v>
          </cell>
          <cell r="F13">
            <v>1200</v>
          </cell>
          <cell r="G13">
            <v>1400</v>
          </cell>
          <cell r="H13">
            <v>1400</v>
          </cell>
          <cell r="I13">
            <v>1400</v>
          </cell>
          <cell r="J13">
            <v>1400</v>
          </cell>
          <cell r="K13">
            <v>1400</v>
          </cell>
          <cell r="M13">
            <v>1400</v>
          </cell>
        </row>
        <row r="14">
          <cell r="A14" t="str">
            <v>Rent</v>
          </cell>
          <cell r="D14">
            <v>650</v>
          </cell>
          <cell r="E14">
            <v>650</v>
          </cell>
          <cell r="F14">
            <v>650</v>
          </cell>
          <cell r="G14">
            <v>650</v>
          </cell>
          <cell r="H14">
            <v>650</v>
          </cell>
          <cell r="I14">
            <v>650</v>
          </cell>
          <cell r="J14">
            <v>650</v>
          </cell>
          <cell r="K14">
            <v>650</v>
          </cell>
          <cell r="L14">
            <v>650</v>
          </cell>
          <cell r="M14">
            <v>650</v>
          </cell>
        </row>
        <row r="15">
          <cell r="A15" t="str">
            <v>Rates</v>
          </cell>
          <cell r="D15">
            <v>180</v>
          </cell>
          <cell r="E15">
            <v>180</v>
          </cell>
          <cell r="F15">
            <v>180</v>
          </cell>
          <cell r="G15">
            <v>180</v>
          </cell>
          <cell r="H15">
            <v>180</v>
          </cell>
          <cell r="I15">
            <v>180</v>
          </cell>
          <cell r="K15">
            <v>180</v>
          </cell>
          <cell r="L15">
            <v>180</v>
          </cell>
          <cell r="M15">
            <v>180</v>
          </cell>
        </row>
        <row r="16">
          <cell r="A16" t="str">
            <v>Insurance</v>
          </cell>
          <cell r="B16">
            <v>40</v>
          </cell>
          <cell r="C16">
            <v>40</v>
          </cell>
          <cell r="D16">
            <v>40</v>
          </cell>
          <cell r="E16">
            <v>40</v>
          </cell>
          <cell r="F16">
            <v>40</v>
          </cell>
          <cell r="G16">
            <v>40</v>
          </cell>
          <cell r="H16">
            <v>40</v>
          </cell>
          <cell r="I16">
            <v>40</v>
          </cell>
          <cell r="J16">
            <v>40</v>
          </cell>
          <cell r="K16">
            <v>40</v>
          </cell>
          <cell r="L16">
            <v>40</v>
          </cell>
          <cell r="M16">
            <v>40</v>
          </cell>
        </row>
        <row r="17">
          <cell r="A17" t="str">
            <v>Advertising</v>
          </cell>
          <cell r="B17">
            <v>150</v>
          </cell>
          <cell r="C17">
            <v>150</v>
          </cell>
          <cell r="D17">
            <v>150</v>
          </cell>
          <cell r="E17">
            <v>150</v>
          </cell>
          <cell r="F17">
            <v>150</v>
          </cell>
          <cell r="G17">
            <v>150</v>
          </cell>
          <cell r="H17">
            <v>150</v>
          </cell>
          <cell r="I17">
            <v>150</v>
          </cell>
          <cell r="J17">
            <v>150</v>
          </cell>
          <cell r="K17">
            <v>150</v>
          </cell>
          <cell r="M17">
            <v>150</v>
          </cell>
        </row>
        <row r="18">
          <cell r="A18" t="str">
            <v>Drawings</v>
          </cell>
          <cell r="B18">
            <v>1800</v>
          </cell>
          <cell r="C18">
            <v>1800</v>
          </cell>
          <cell r="D18">
            <v>1800</v>
          </cell>
          <cell r="E18">
            <v>1800</v>
          </cell>
          <cell r="F18">
            <v>1800</v>
          </cell>
          <cell r="G18">
            <v>1800</v>
          </cell>
          <cell r="H18">
            <v>1800</v>
          </cell>
          <cell r="I18">
            <v>1800</v>
          </cell>
          <cell r="K18">
            <v>1800</v>
          </cell>
          <cell r="L18">
            <v>1800</v>
          </cell>
          <cell r="M18">
            <v>1800</v>
          </cell>
        </row>
        <row r="19">
          <cell r="A19" t="str">
            <v>Sub-total</v>
          </cell>
        </row>
        <row r="20">
          <cell r="A20" t="str">
            <v>Loan replayments</v>
          </cell>
          <cell r="J20">
            <v>250</v>
          </cell>
          <cell r="K20">
            <v>250</v>
          </cell>
          <cell r="L20">
            <v>250</v>
          </cell>
          <cell r="M20">
            <v>250</v>
          </cell>
        </row>
        <row r="21">
          <cell r="A21" t="str">
            <v>Total Payments</v>
          </cell>
        </row>
        <row r="23">
          <cell r="A23" t="str">
            <v>Total Receipts</v>
          </cell>
        </row>
        <row r="25">
          <cell r="A25" t="str">
            <v>Net Cash Flow</v>
          </cell>
        </row>
        <row r="27">
          <cell r="A27" t="str">
            <v>Opening Bank Balance</v>
          </cell>
        </row>
        <row r="28">
          <cell r="A28" t="str">
            <v>Closing Bank Balance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5"/>
  <sheetViews>
    <sheetView showGridLines="0" workbookViewId="0">
      <selection activeCell="G68" sqref="G68"/>
    </sheetView>
  </sheetViews>
  <sheetFormatPr defaultColWidth="8.85546875" defaultRowHeight="15"/>
  <cols>
    <col min="1" max="1" width="26.140625" customWidth="1"/>
    <col min="2" max="2" width="9.7109375" customWidth="1"/>
    <col min="3" max="3" width="10.140625" customWidth="1"/>
    <col min="4" max="4" width="9.7109375" customWidth="1"/>
    <col min="5" max="7" width="9.42578125" customWidth="1"/>
    <col min="8" max="8" width="9.7109375" customWidth="1"/>
    <col min="9" max="9" width="9.28515625" customWidth="1"/>
    <col min="10" max="10" width="9.42578125" customWidth="1"/>
    <col min="11" max="11" width="10.42578125" customWidth="1"/>
    <col min="12" max="13" width="11" customWidth="1"/>
    <col min="14" max="14" width="11.140625" customWidth="1"/>
  </cols>
  <sheetData>
    <row r="1" spans="1:19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15.6" customHeight="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5" spans="1:19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</row>
    <row r="6" spans="1:19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19">
      <c r="A7" s="22"/>
      <c r="B7" s="22"/>
      <c r="C7" s="22"/>
      <c r="D7" s="22"/>
      <c r="E7" s="22"/>
      <c r="F7" s="22"/>
      <c r="G7" s="22"/>
      <c r="H7" s="22"/>
      <c r="I7" s="22"/>
      <c r="J7" s="22"/>
    </row>
    <row r="8" spans="1:19">
      <c r="A8" s="22"/>
      <c r="B8" s="22"/>
      <c r="C8" s="22"/>
      <c r="D8" s="22"/>
      <c r="E8" s="22"/>
      <c r="F8" s="22"/>
      <c r="G8" s="22"/>
      <c r="H8" s="22"/>
      <c r="I8" s="22"/>
      <c r="J8" s="22"/>
    </row>
    <row r="9" spans="1:19">
      <c r="A9" s="22"/>
      <c r="B9" s="22"/>
      <c r="C9" s="22"/>
      <c r="D9" s="22"/>
      <c r="E9" s="22"/>
      <c r="F9" s="22"/>
      <c r="G9" s="22"/>
      <c r="H9" s="22"/>
      <c r="I9" s="22"/>
      <c r="J9" s="22"/>
    </row>
    <row r="10" spans="1:19">
      <c r="A10" s="22"/>
      <c r="B10" s="22"/>
      <c r="C10" s="22"/>
      <c r="D10" s="22"/>
      <c r="E10" s="22"/>
      <c r="F10" s="22"/>
      <c r="G10" s="22"/>
      <c r="H10" s="22"/>
      <c r="I10" s="22"/>
      <c r="J10" s="22"/>
    </row>
    <row r="11" spans="1:19">
      <c r="A11" s="22"/>
      <c r="B11" s="22"/>
      <c r="C11" s="22"/>
      <c r="D11" s="22"/>
      <c r="E11" s="22"/>
      <c r="F11" s="22"/>
      <c r="G11" s="22"/>
      <c r="H11" s="22"/>
      <c r="I11" s="22"/>
      <c r="J11" s="22"/>
    </row>
    <row r="12" spans="1:19">
      <c r="A12" s="22"/>
      <c r="B12" s="22"/>
      <c r="C12" s="22"/>
      <c r="D12" s="22"/>
      <c r="E12" s="22"/>
      <c r="F12" s="22"/>
      <c r="G12" s="22"/>
      <c r="H12" s="22"/>
      <c r="I12" s="22"/>
      <c r="J12" s="22"/>
    </row>
    <row r="13" spans="1:19">
      <c r="A13" s="22"/>
      <c r="B13" s="22"/>
      <c r="C13" s="22"/>
      <c r="D13" s="22"/>
      <c r="E13" s="22"/>
      <c r="F13" s="22"/>
      <c r="G13" s="22"/>
      <c r="H13" s="22"/>
      <c r="I13" s="22"/>
      <c r="J13" s="22"/>
    </row>
    <row r="14" spans="1:19">
      <c r="A14" s="22"/>
      <c r="B14" s="22"/>
      <c r="C14" s="22"/>
      <c r="D14" s="22"/>
      <c r="E14" s="22"/>
      <c r="F14" s="22"/>
      <c r="G14" s="22"/>
      <c r="H14" s="22"/>
      <c r="I14" s="22"/>
      <c r="J14" s="22"/>
    </row>
    <row r="15" spans="1:19">
      <c r="A15" s="22"/>
      <c r="B15" s="22"/>
      <c r="C15" s="22"/>
      <c r="D15" s="22"/>
      <c r="E15" s="22"/>
      <c r="F15" s="22"/>
      <c r="G15" s="22"/>
      <c r="H15" s="22"/>
      <c r="I15" s="22"/>
      <c r="J15" s="22"/>
    </row>
    <row r="16" spans="1:19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</row>
    <row r="17" spans="1:14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</row>
    <row r="18" spans="1:14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4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4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4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</row>
    <row r="22" spans="1:14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</row>
    <row r="23" spans="1:14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</row>
    <row r="24" spans="1:14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</row>
    <row r="27" spans="1:14" s="2" customFormat="1" ht="35.1" customHeight="1">
      <c r="A27" s="5"/>
      <c r="B27" s="5" t="str">
        <f>[1]Sheet1!B1</f>
        <v>Month 1</v>
      </c>
      <c r="C27" s="5" t="str">
        <f>[1]Sheet1!C1</f>
        <v>Month 2</v>
      </c>
      <c r="D27" s="5" t="str">
        <f>[1]Sheet1!D1</f>
        <v>Month 3</v>
      </c>
      <c r="E27" s="5" t="str">
        <f>[1]Sheet1!E1</f>
        <v>Month 4</v>
      </c>
      <c r="F27" s="5" t="str">
        <f>[1]Sheet1!F1</f>
        <v>Month 5</v>
      </c>
      <c r="G27" s="5" t="str">
        <f>[1]Sheet1!G1</f>
        <v>Month 6</v>
      </c>
      <c r="H27" s="5" t="str">
        <f>[1]Sheet1!H1</f>
        <v>Month 7</v>
      </c>
      <c r="I27" s="5" t="str">
        <f>[1]Sheet1!I1</f>
        <v>Month 8</v>
      </c>
      <c r="J27" s="5" t="str">
        <f>[1]Sheet1!J1</f>
        <v>Month 9</v>
      </c>
      <c r="K27" s="5" t="str">
        <f>[1]Sheet1!K1</f>
        <v>Month 10</v>
      </c>
      <c r="L27" s="5" t="str">
        <f>[1]Sheet1!L1</f>
        <v>Month 11</v>
      </c>
      <c r="M27" s="5" t="str">
        <f>[1]Sheet1!M1</f>
        <v>Month 12</v>
      </c>
      <c r="N27" s="5" t="str">
        <f>[1]Sheet1!N1</f>
        <v>Total</v>
      </c>
    </row>
    <row r="28" spans="1:14" s="3" customFormat="1" ht="24" customHeight="1">
      <c r="A28" s="6" t="str">
        <f>[1]Sheet1!A2</f>
        <v>Receipts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4" s="3" customFormat="1" ht="24" customHeight="1">
      <c r="A29" s="4" t="s">
        <v>0</v>
      </c>
      <c r="B29" s="4">
        <f>[1]Sheet1!B3</f>
        <v>4200</v>
      </c>
      <c r="C29" s="4">
        <v>600</v>
      </c>
      <c r="D29" s="4">
        <f>[1]Sheet1!D3</f>
        <v>6300</v>
      </c>
      <c r="E29" s="4">
        <f>[1]Sheet1!E3</f>
        <v>8400</v>
      </c>
      <c r="F29" s="4">
        <f>[1]Sheet1!F3</f>
        <v>6300</v>
      </c>
      <c r="G29" s="4">
        <f>[1]Sheet1!G3</f>
        <v>6900</v>
      </c>
      <c r="H29" s="4">
        <f>[1]Sheet1!H3</f>
        <v>6600</v>
      </c>
      <c r="I29" s="4">
        <f>[1]Sheet1!I3</f>
        <v>6600</v>
      </c>
      <c r="J29" s="4">
        <f>[1]Sheet1!J3</f>
        <v>6900</v>
      </c>
      <c r="K29" s="4">
        <f>[1]Sheet1!K3</f>
        <v>7200</v>
      </c>
      <c r="L29" s="4">
        <f>[1]Sheet1!L3</f>
        <v>9000</v>
      </c>
      <c r="M29" s="4">
        <f>[1]Sheet1!M3</f>
        <v>9000</v>
      </c>
      <c r="N29" s="4">
        <f>[1]Sheet1!N3</f>
        <v>82200</v>
      </c>
    </row>
    <row r="30" spans="1:14" s="3" customFormat="1" ht="24" customHeight="1">
      <c r="A30" s="4" t="s">
        <v>1</v>
      </c>
      <c r="B30" s="4">
        <f>[1]Sheet1!B5</f>
        <v>10000</v>
      </c>
      <c r="C30" s="4">
        <f>[1]Sheet1!C5</f>
        <v>0</v>
      </c>
      <c r="D30" s="4">
        <f>[1]Sheet1!D5</f>
        <v>0</v>
      </c>
      <c r="E30" s="4">
        <f>[1]Sheet1!E5</f>
        <v>0</v>
      </c>
      <c r="F30" s="4">
        <f>[1]Sheet1!F5</f>
        <v>0</v>
      </c>
      <c r="G30" s="4">
        <f>[1]Sheet1!G5</f>
        <v>0</v>
      </c>
      <c r="H30" s="4">
        <f>[1]Sheet1!H5</f>
        <v>0</v>
      </c>
      <c r="I30" s="4">
        <f>[1]Sheet1!I5</f>
        <v>7000</v>
      </c>
      <c r="J30" s="4">
        <f>[1]Sheet1!J5</f>
        <v>0</v>
      </c>
      <c r="K30" s="4">
        <f>[1]Sheet1!K5</f>
        <v>0</v>
      </c>
      <c r="L30" s="4">
        <f>[1]Sheet1!L5</f>
        <v>0</v>
      </c>
      <c r="M30" s="4">
        <f>[1]Sheet1!M5</f>
        <v>0</v>
      </c>
      <c r="N30" s="4">
        <f>[1]Sheet1!N5</f>
        <v>17000</v>
      </c>
    </row>
    <row r="31" spans="1:14" s="3" customFormat="1" ht="24" customHeight="1">
      <c r="A31" s="4" t="s">
        <v>2</v>
      </c>
      <c r="B31" s="4">
        <f>[1]Sheet1!B7</f>
        <v>14200</v>
      </c>
      <c r="C31" s="4">
        <f>[1]Sheet1!C7</f>
        <v>4800</v>
      </c>
      <c r="D31" s="4">
        <f>[1]Sheet1!D7</f>
        <v>6300</v>
      </c>
      <c r="E31" s="4">
        <f>[1]Sheet1!E7</f>
        <v>8400</v>
      </c>
      <c r="F31" s="4">
        <f>[1]Sheet1!F7</f>
        <v>6300</v>
      </c>
      <c r="G31" s="4">
        <f>[1]Sheet1!G7</f>
        <v>6900</v>
      </c>
      <c r="H31" s="4">
        <f>[1]Sheet1!H7</f>
        <v>6600</v>
      </c>
      <c r="I31" s="4">
        <f>[1]Sheet1!I7</f>
        <v>13600</v>
      </c>
      <c r="J31" s="4">
        <f>[1]Sheet1!J7</f>
        <v>6900</v>
      </c>
      <c r="K31" s="4">
        <f>[1]Sheet1!K7</f>
        <v>7200</v>
      </c>
      <c r="L31" s="4">
        <f>[1]Sheet1!L7</f>
        <v>9000</v>
      </c>
      <c r="M31" s="4">
        <f>[1]Sheet1!M7</f>
        <v>9000</v>
      </c>
      <c r="N31" s="4">
        <f>[1]Sheet1!N7</f>
        <v>99200</v>
      </c>
    </row>
    <row r="32" spans="1:14" s="3" customFormat="1" ht="24" customHeight="1">
      <c r="A32" s="4" t="s">
        <v>3</v>
      </c>
      <c r="B32" s="4">
        <f>[1]Sheet1!B8</f>
        <v>0</v>
      </c>
      <c r="C32" s="4">
        <f>[1]Sheet1!C8</f>
        <v>0</v>
      </c>
      <c r="D32" s="4">
        <f>[1]Sheet1!D8</f>
        <v>0</v>
      </c>
      <c r="E32" s="4">
        <f>[1]Sheet1!E8</f>
        <v>0</v>
      </c>
      <c r="F32" s="4">
        <f>[1]Sheet1!F8</f>
        <v>0</v>
      </c>
      <c r="G32" s="4">
        <f>[1]Sheet1!G8</f>
        <v>0</v>
      </c>
      <c r="H32" s="4">
        <f>[1]Sheet1!H8</f>
        <v>0</v>
      </c>
      <c r="I32" s="4">
        <f>[1]Sheet1!I8</f>
        <v>7000</v>
      </c>
      <c r="J32" s="4">
        <f>[1]Sheet1!J8</f>
        <v>0</v>
      </c>
      <c r="K32" s="4">
        <f>[1]Sheet1!K8</f>
        <v>0</v>
      </c>
      <c r="L32" s="4">
        <f>[1]Sheet1!L8</f>
        <v>0</v>
      </c>
      <c r="M32" s="4">
        <f>[1]Sheet1!M8</f>
        <v>0</v>
      </c>
      <c r="N32" s="4">
        <f>[1]Sheet1!N8</f>
        <v>7000</v>
      </c>
    </row>
    <row r="33" spans="1:14" s="3" customFormat="1" ht="24" customHeight="1">
      <c r="A33" s="4" t="s">
        <v>4</v>
      </c>
      <c r="B33" s="4">
        <f>SUM(B29:B31)</f>
        <v>28400</v>
      </c>
      <c r="C33" s="4">
        <f t="shared" ref="C33:N33" si="0">SUM(C29:C31)</f>
        <v>5400</v>
      </c>
      <c r="D33" s="4">
        <f t="shared" si="0"/>
        <v>12600</v>
      </c>
      <c r="E33" s="4">
        <f t="shared" si="0"/>
        <v>16800</v>
      </c>
      <c r="F33" s="4">
        <f t="shared" si="0"/>
        <v>12600</v>
      </c>
      <c r="G33" s="4">
        <f t="shared" si="0"/>
        <v>13800</v>
      </c>
      <c r="H33" s="4">
        <f t="shared" si="0"/>
        <v>13200</v>
      </c>
      <c r="I33" s="4">
        <f t="shared" si="0"/>
        <v>27200</v>
      </c>
      <c r="J33" s="4">
        <f t="shared" si="0"/>
        <v>13800</v>
      </c>
      <c r="K33" s="4">
        <f t="shared" si="0"/>
        <v>14400</v>
      </c>
      <c r="L33" s="4">
        <f t="shared" si="0"/>
        <v>18000</v>
      </c>
      <c r="M33" s="4">
        <f t="shared" si="0"/>
        <v>18000</v>
      </c>
      <c r="N33" s="4">
        <f t="shared" si="0"/>
        <v>198400</v>
      </c>
    </row>
    <row r="34" spans="1:14" s="3" customFormat="1" ht="24" customHeight="1">
      <c r="A34" s="6" t="str">
        <f>[1]Sheet1!A11</f>
        <v>Payments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ht="24" customHeight="1">
      <c r="A35" s="1" t="s">
        <v>5</v>
      </c>
      <c r="B35" s="1">
        <f>[1]Sheet1!B12</f>
        <v>1400</v>
      </c>
      <c r="C35" s="1">
        <f>[1]Sheet1!C12</f>
        <v>1600</v>
      </c>
      <c r="D35" s="1">
        <f>[1]Sheet1!D12</f>
        <v>2100</v>
      </c>
      <c r="E35" s="1">
        <f>[1]Sheet1!E12</f>
        <v>2800</v>
      </c>
      <c r="F35" s="1">
        <f>[1]Sheet1!F12</f>
        <v>2100</v>
      </c>
      <c r="G35" s="1">
        <f>[1]Sheet1!G12</f>
        <v>2300</v>
      </c>
      <c r="H35" s="1">
        <f>[1]Sheet1!H12</f>
        <v>2200</v>
      </c>
      <c r="I35" s="1">
        <f>[1]Sheet1!I12</f>
        <v>14600</v>
      </c>
      <c r="J35" s="1">
        <f>[1]Sheet1!J12</f>
        <v>2300</v>
      </c>
      <c r="K35" s="1">
        <f>[1]Sheet1!K12</f>
        <v>2400</v>
      </c>
      <c r="L35" s="1">
        <f>[1]Sheet1!L12</f>
        <v>3000</v>
      </c>
      <c r="M35" s="1">
        <f>[1]Sheet1!M12</f>
        <v>3000</v>
      </c>
      <c r="N35" s="1">
        <f>SUM(B35:M35)</f>
        <v>39800</v>
      </c>
    </row>
    <row r="36" spans="1:14" ht="15.95">
      <c r="A36" s="1" t="str">
        <f>[1]Sheet1!A13</f>
        <v xml:space="preserve">Wages </v>
      </c>
      <c r="B36" s="1">
        <f>[1]Sheet1!B13</f>
        <v>1200</v>
      </c>
      <c r="C36" s="1">
        <v>1200</v>
      </c>
      <c r="D36" s="1">
        <f>[1]Sheet1!D13</f>
        <v>1200</v>
      </c>
      <c r="E36" s="1">
        <f>[1]Sheet1!E13</f>
        <v>1200</v>
      </c>
      <c r="F36" s="1">
        <f>[1]Sheet1!F13</f>
        <v>1200</v>
      </c>
      <c r="G36" s="1">
        <f>[1]Sheet1!G13</f>
        <v>1400</v>
      </c>
      <c r="H36" s="1">
        <f>[1]Sheet1!H13</f>
        <v>1400</v>
      </c>
      <c r="I36" s="1">
        <f>[1]Sheet1!I13</f>
        <v>1400</v>
      </c>
      <c r="J36" s="1">
        <f>[1]Sheet1!J13</f>
        <v>1400</v>
      </c>
      <c r="K36" s="1">
        <f>[1]Sheet1!K13</f>
        <v>1400</v>
      </c>
      <c r="L36" s="1">
        <v>5000</v>
      </c>
      <c r="M36" s="1">
        <f>[1]Sheet1!M13</f>
        <v>1400</v>
      </c>
      <c r="N36" s="1">
        <f t="shared" ref="N36:N43" si="1">SUM(B36:M36)</f>
        <v>19400</v>
      </c>
    </row>
    <row r="37" spans="1:14" ht="30" customHeight="1">
      <c r="A37" s="7" t="str">
        <f>[1]Sheet1!A14</f>
        <v>Rent</v>
      </c>
      <c r="B37" s="1">
        <f>[1]Sheet1!B14</f>
        <v>0</v>
      </c>
      <c r="C37" s="1">
        <v>1000</v>
      </c>
      <c r="D37" s="1">
        <f>[1]Sheet1!D14</f>
        <v>650</v>
      </c>
      <c r="E37" s="1">
        <f>[1]Sheet1!E14</f>
        <v>650</v>
      </c>
      <c r="F37" s="1">
        <f>[1]Sheet1!F14</f>
        <v>650</v>
      </c>
      <c r="G37" s="1">
        <f>[1]Sheet1!G14</f>
        <v>650</v>
      </c>
      <c r="H37" s="1">
        <f>[1]Sheet1!H14</f>
        <v>650</v>
      </c>
      <c r="I37" s="1">
        <f>[1]Sheet1!I14</f>
        <v>650</v>
      </c>
      <c r="J37" s="1">
        <f>[1]Sheet1!J14</f>
        <v>650</v>
      </c>
      <c r="K37" s="1">
        <f>[1]Sheet1!K14</f>
        <v>650</v>
      </c>
      <c r="L37" s="1">
        <f>[1]Sheet1!L14</f>
        <v>650</v>
      </c>
      <c r="M37" s="1">
        <f>[1]Sheet1!M14</f>
        <v>650</v>
      </c>
      <c r="N37" s="1">
        <f t="shared" si="1"/>
        <v>7500</v>
      </c>
    </row>
    <row r="38" spans="1:14" ht="15.95">
      <c r="A38" s="1" t="str">
        <f>[1]Sheet1!A15</f>
        <v>Rates</v>
      </c>
      <c r="B38" s="1">
        <f>[1]Sheet1!B15</f>
        <v>0</v>
      </c>
      <c r="C38" s="1">
        <f>[1]Sheet1!C15</f>
        <v>0</v>
      </c>
      <c r="D38" s="1">
        <f>[1]Sheet1!D15</f>
        <v>180</v>
      </c>
      <c r="E38" s="1">
        <f>[1]Sheet1!E15</f>
        <v>180</v>
      </c>
      <c r="F38" s="1">
        <f>[1]Sheet1!F15</f>
        <v>180</v>
      </c>
      <c r="G38" s="1">
        <f>[1]Sheet1!G15</f>
        <v>180</v>
      </c>
      <c r="H38" s="1">
        <f>[1]Sheet1!H15</f>
        <v>180</v>
      </c>
      <c r="I38" s="1">
        <f>[1]Sheet1!I15</f>
        <v>180</v>
      </c>
      <c r="J38" s="1">
        <v>800</v>
      </c>
      <c r="K38" s="1">
        <f>[1]Sheet1!K15</f>
        <v>180</v>
      </c>
      <c r="L38" s="1">
        <f>[1]Sheet1!L15</f>
        <v>180</v>
      </c>
      <c r="M38" s="1">
        <f>[1]Sheet1!M15</f>
        <v>180</v>
      </c>
      <c r="N38" s="1">
        <f t="shared" si="1"/>
        <v>2420</v>
      </c>
    </row>
    <row r="39" spans="1:14" ht="15.95">
      <c r="A39" s="1" t="str">
        <f>[1]Sheet1!A16</f>
        <v>Insurance</v>
      </c>
      <c r="B39" s="1">
        <f>[1]Sheet1!B16</f>
        <v>40</v>
      </c>
      <c r="C39" s="1">
        <f>[1]Sheet1!C16</f>
        <v>40</v>
      </c>
      <c r="D39" s="1">
        <f>[1]Sheet1!D16</f>
        <v>40</v>
      </c>
      <c r="E39" s="1">
        <f>[1]Sheet1!E16</f>
        <v>40</v>
      </c>
      <c r="F39" s="1">
        <f>[1]Sheet1!F16</f>
        <v>40</v>
      </c>
      <c r="G39" s="1">
        <f>[1]Sheet1!G16</f>
        <v>40</v>
      </c>
      <c r="H39" s="1">
        <f>[1]Sheet1!H16</f>
        <v>40</v>
      </c>
      <c r="I39" s="1">
        <f>[1]Sheet1!I16</f>
        <v>40</v>
      </c>
      <c r="J39" s="1">
        <f>[1]Sheet1!J16</f>
        <v>40</v>
      </c>
      <c r="K39" s="1">
        <f>[1]Sheet1!K16</f>
        <v>40</v>
      </c>
      <c r="L39" s="1">
        <f>[1]Sheet1!L16</f>
        <v>40</v>
      </c>
      <c r="M39" s="1">
        <f>[1]Sheet1!M16</f>
        <v>40</v>
      </c>
      <c r="N39" s="1">
        <f t="shared" si="1"/>
        <v>480</v>
      </c>
    </row>
    <row r="40" spans="1:14" ht="15.95">
      <c r="A40" s="1" t="str">
        <f>[1]Sheet1!A17</f>
        <v>Advertising</v>
      </c>
      <c r="B40" s="1">
        <f>[1]Sheet1!B17</f>
        <v>150</v>
      </c>
      <c r="C40" s="1">
        <f>[1]Sheet1!C17</f>
        <v>150</v>
      </c>
      <c r="D40" s="1">
        <f>[1]Sheet1!D17</f>
        <v>150</v>
      </c>
      <c r="E40" s="1">
        <f>[1]Sheet1!E17</f>
        <v>150</v>
      </c>
      <c r="F40" s="1">
        <f>[1]Sheet1!F17</f>
        <v>150</v>
      </c>
      <c r="G40" s="1">
        <f>[1]Sheet1!G17</f>
        <v>150</v>
      </c>
      <c r="H40" s="1">
        <f>[1]Sheet1!H17</f>
        <v>150</v>
      </c>
      <c r="I40" s="1">
        <f>[1]Sheet1!I17</f>
        <v>150</v>
      </c>
      <c r="J40" s="1">
        <f>[1]Sheet1!J17</f>
        <v>150</v>
      </c>
      <c r="K40" s="1">
        <f>[1]Sheet1!K17</f>
        <v>150</v>
      </c>
      <c r="L40" s="1">
        <v>12000</v>
      </c>
      <c r="M40" s="1">
        <f>[1]Sheet1!M17</f>
        <v>150</v>
      </c>
      <c r="N40" s="1">
        <f t="shared" si="1"/>
        <v>13650</v>
      </c>
    </row>
    <row r="41" spans="1:14" ht="15.95">
      <c r="A41" s="1" t="str">
        <f>[1]Sheet1!A18</f>
        <v>Drawings</v>
      </c>
      <c r="B41" s="1">
        <f>[1]Sheet1!B18</f>
        <v>1800</v>
      </c>
      <c r="C41" s="1">
        <f>[1]Sheet1!C18</f>
        <v>1800</v>
      </c>
      <c r="D41" s="1">
        <f>[1]Sheet1!D18</f>
        <v>1800</v>
      </c>
      <c r="E41" s="1">
        <f>[1]Sheet1!E18</f>
        <v>1800</v>
      </c>
      <c r="F41" s="1">
        <f>[1]Sheet1!F18</f>
        <v>1800</v>
      </c>
      <c r="G41" s="1">
        <f>[1]Sheet1!G18</f>
        <v>1800</v>
      </c>
      <c r="H41" s="1">
        <f>[1]Sheet1!H18</f>
        <v>1800</v>
      </c>
      <c r="I41" s="1">
        <f>[1]Sheet1!I18</f>
        <v>1800</v>
      </c>
      <c r="J41" s="1">
        <v>10000</v>
      </c>
      <c r="K41" s="1">
        <f>[1]Sheet1!K18</f>
        <v>1800</v>
      </c>
      <c r="L41" s="1">
        <f>[1]Sheet1!L18</f>
        <v>1800</v>
      </c>
      <c r="M41" s="1">
        <f>[1]Sheet1!M18</f>
        <v>1800</v>
      </c>
      <c r="N41" s="1">
        <f t="shared" si="1"/>
        <v>29800</v>
      </c>
    </row>
    <row r="42" spans="1:14" ht="15.95">
      <c r="A42" s="1" t="s">
        <v>2</v>
      </c>
      <c r="B42" s="1">
        <f>SUM(B35:B41)</f>
        <v>4590</v>
      </c>
      <c r="C42" s="1">
        <f t="shared" ref="C42:N42" si="2">SUM(C35:C41)</f>
        <v>5790</v>
      </c>
      <c r="D42" s="1">
        <f t="shared" si="2"/>
        <v>6120</v>
      </c>
      <c r="E42" s="1">
        <f t="shared" si="2"/>
        <v>6820</v>
      </c>
      <c r="F42" s="1">
        <f t="shared" si="2"/>
        <v>6120</v>
      </c>
      <c r="G42" s="1">
        <f t="shared" si="2"/>
        <v>6520</v>
      </c>
      <c r="H42" s="1">
        <f t="shared" si="2"/>
        <v>6420</v>
      </c>
      <c r="I42" s="1">
        <f t="shared" si="2"/>
        <v>18820</v>
      </c>
      <c r="J42" s="1">
        <f t="shared" si="2"/>
        <v>15340</v>
      </c>
      <c r="K42" s="1">
        <f t="shared" si="2"/>
        <v>6620</v>
      </c>
      <c r="L42" s="1">
        <f t="shared" si="2"/>
        <v>22670</v>
      </c>
      <c r="M42" s="1">
        <f t="shared" si="2"/>
        <v>7220</v>
      </c>
      <c r="N42" s="1">
        <f t="shared" si="2"/>
        <v>113050</v>
      </c>
    </row>
    <row r="43" spans="1:14" ht="15.95">
      <c r="A43" s="1" t="s">
        <v>6</v>
      </c>
      <c r="B43" s="1">
        <f>[1]Sheet1!B20</f>
        <v>0</v>
      </c>
      <c r="C43" s="1">
        <f>[1]Sheet1!C20</f>
        <v>0</v>
      </c>
      <c r="D43" s="1">
        <f>[1]Sheet1!D20</f>
        <v>0</v>
      </c>
      <c r="E43" s="1">
        <f>[1]Sheet1!E20</f>
        <v>0</v>
      </c>
      <c r="F43" s="1">
        <f>[1]Sheet1!F20</f>
        <v>0</v>
      </c>
      <c r="G43" s="1">
        <f>[1]Sheet1!G20</f>
        <v>0</v>
      </c>
      <c r="H43" s="1">
        <f>[1]Sheet1!H20</f>
        <v>0</v>
      </c>
      <c r="I43" s="1">
        <f>[1]Sheet1!I20</f>
        <v>0</v>
      </c>
      <c r="J43" s="1">
        <f>[1]Sheet1!J20</f>
        <v>250</v>
      </c>
      <c r="K43" s="1">
        <f>[1]Sheet1!K20</f>
        <v>250</v>
      </c>
      <c r="L43" s="1">
        <f>[1]Sheet1!L20</f>
        <v>250</v>
      </c>
      <c r="M43" s="1">
        <f>[1]Sheet1!M20</f>
        <v>250</v>
      </c>
      <c r="N43" s="1">
        <f t="shared" si="1"/>
        <v>1000</v>
      </c>
    </row>
    <row r="44" spans="1:14" ht="15.95">
      <c r="A44" s="9" t="s">
        <v>7</v>
      </c>
      <c r="B44" s="10">
        <f>SUM(B42+B43)</f>
        <v>4590</v>
      </c>
      <c r="C44" s="10">
        <f t="shared" ref="C44:N44" si="3">SUM(C42+C43)</f>
        <v>5790</v>
      </c>
      <c r="D44" s="10">
        <f t="shared" si="3"/>
        <v>6120</v>
      </c>
      <c r="E44" s="10">
        <f t="shared" si="3"/>
        <v>6820</v>
      </c>
      <c r="F44" s="10">
        <f t="shared" si="3"/>
        <v>6120</v>
      </c>
      <c r="G44" s="10">
        <f t="shared" si="3"/>
        <v>6520</v>
      </c>
      <c r="H44" s="10">
        <f t="shared" si="3"/>
        <v>6420</v>
      </c>
      <c r="I44" s="10">
        <f t="shared" si="3"/>
        <v>18820</v>
      </c>
      <c r="J44" s="10">
        <f t="shared" si="3"/>
        <v>15590</v>
      </c>
      <c r="K44" s="10">
        <f t="shared" si="3"/>
        <v>6870</v>
      </c>
      <c r="L44" s="10">
        <f t="shared" si="3"/>
        <v>22920</v>
      </c>
      <c r="M44" s="10">
        <f t="shared" si="3"/>
        <v>7470</v>
      </c>
      <c r="N44" s="10">
        <f t="shared" si="3"/>
        <v>114050</v>
      </c>
    </row>
    <row r="45" spans="1:14" ht="15.95">
      <c r="A45" s="11" t="s">
        <v>4</v>
      </c>
      <c r="B45" s="14">
        <v>28400</v>
      </c>
      <c r="C45" s="14">
        <v>5400</v>
      </c>
      <c r="D45" s="14">
        <v>12600</v>
      </c>
      <c r="E45" s="14">
        <v>16800</v>
      </c>
      <c r="F45" s="14">
        <v>12600</v>
      </c>
      <c r="G45" s="14">
        <v>13800</v>
      </c>
      <c r="H45" s="14">
        <v>13200</v>
      </c>
      <c r="I45" s="14">
        <v>27200</v>
      </c>
      <c r="J45" s="14">
        <v>13800</v>
      </c>
      <c r="K45" s="14">
        <v>14400</v>
      </c>
      <c r="L45" s="14">
        <v>18000</v>
      </c>
      <c r="M45" s="14">
        <v>18000</v>
      </c>
      <c r="N45" s="14">
        <v>198400</v>
      </c>
    </row>
    <row r="46" spans="1:14" ht="15.95">
      <c r="A46" s="12" t="s">
        <v>8</v>
      </c>
      <c r="B46" s="13">
        <f>SUM(B45-B44)</f>
        <v>23810</v>
      </c>
      <c r="C46" s="13">
        <f t="shared" ref="C46:N46" si="4">SUM(C45-C44)</f>
        <v>-390</v>
      </c>
      <c r="D46" s="13">
        <f t="shared" si="4"/>
        <v>6480</v>
      </c>
      <c r="E46" s="13">
        <f t="shared" si="4"/>
        <v>9980</v>
      </c>
      <c r="F46" s="13">
        <f t="shared" si="4"/>
        <v>6480</v>
      </c>
      <c r="G46" s="13">
        <f t="shared" si="4"/>
        <v>7280</v>
      </c>
      <c r="H46" s="13">
        <f t="shared" si="4"/>
        <v>6780</v>
      </c>
      <c r="I46" s="13">
        <f t="shared" si="4"/>
        <v>8380</v>
      </c>
      <c r="J46" s="13">
        <f t="shared" si="4"/>
        <v>-1790</v>
      </c>
      <c r="K46" s="13">
        <f t="shared" si="4"/>
        <v>7530</v>
      </c>
      <c r="L46" s="13">
        <f t="shared" si="4"/>
        <v>-4920</v>
      </c>
      <c r="M46" s="13">
        <f t="shared" si="4"/>
        <v>10530</v>
      </c>
      <c r="N46" s="13">
        <f t="shared" si="4"/>
        <v>84350</v>
      </c>
    </row>
    <row r="47" spans="1:14" ht="15.95">
      <c r="A47" s="1" t="s">
        <v>9</v>
      </c>
      <c r="B47" s="1">
        <f>[1]Sheet1!B27</f>
        <v>0</v>
      </c>
      <c r="C47" s="1">
        <f t="shared" ref="C47" si="5">B48</f>
        <v>23810</v>
      </c>
      <c r="D47" s="1">
        <f>C48</f>
        <v>23420</v>
      </c>
      <c r="E47" s="1">
        <f t="shared" ref="E47:N47" si="6">D48</f>
        <v>29900</v>
      </c>
      <c r="F47" s="1">
        <f t="shared" si="6"/>
        <v>39880</v>
      </c>
      <c r="G47" s="1">
        <f t="shared" si="6"/>
        <v>46360</v>
      </c>
      <c r="H47" s="1">
        <f t="shared" si="6"/>
        <v>53640</v>
      </c>
      <c r="I47" s="1">
        <f t="shared" si="6"/>
        <v>60420</v>
      </c>
      <c r="J47" s="1">
        <f t="shared" si="6"/>
        <v>68800</v>
      </c>
      <c r="K47" s="1">
        <f t="shared" si="6"/>
        <v>67010</v>
      </c>
      <c r="L47" s="1">
        <f t="shared" si="6"/>
        <v>74540</v>
      </c>
      <c r="M47" s="1">
        <f t="shared" si="6"/>
        <v>69620</v>
      </c>
      <c r="N47" s="1">
        <f t="shared" si="6"/>
        <v>80150</v>
      </c>
    </row>
    <row r="48" spans="1:14" ht="15.95">
      <c r="A48" s="1" t="s">
        <v>10</v>
      </c>
      <c r="B48" s="1">
        <f>SUM(B47+B46)</f>
        <v>23810</v>
      </c>
      <c r="C48" s="1">
        <f t="shared" ref="C48:N48" si="7">SUM(C47+C46)</f>
        <v>23420</v>
      </c>
      <c r="D48" s="1">
        <f t="shared" si="7"/>
        <v>29900</v>
      </c>
      <c r="E48" s="1">
        <f t="shared" si="7"/>
        <v>39880</v>
      </c>
      <c r="F48" s="1">
        <f t="shared" si="7"/>
        <v>46360</v>
      </c>
      <c r="G48" s="1">
        <f t="shared" si="7"/>
        <v>53640</v>
      </c>
      <c r="H48" s="1">
        <f t="shared" si="7"/>
        <v>60420</v>
      </c>
      <c r="I48" s="1">
        <f t="shared" si="7"/>
        <v>68800</v>
      </c>
      <c r="J48" s="1">
        <f t="shared" si="7"/>
        <v>67010</v>
      </c>
      <c r="K48" s="1">
        <f t="shared" si="7"/>
        <v>74540</v>
      </c>
      <c r="L48" s="1">
        <f t="shared" si="7"/>
        <v>69620</v>
      </c>
      <c r="M48" s="1">
        <f t="shared" si="7"/>
        <v>80150</v>
      </c>
      <c r="N48" s="1">
        <f t="shared" si="7"/>
        <v>164500</v>
      </c>
    </row>
    <row r="52" spans="1:19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</row>
    <row r="53" spans="1:19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</row>
    <row r="54" spans="1:19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</row>
    <row r="55" spans="1:19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</row>
    <row r="56" spans="1:19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</row>
    <row r="57" spans="1:19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</row>
    <row r="58" spans="1:19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</row>
    <row r="59" spans="1:19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</row>
    <row r="60" spans="1:19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</row>
    <row r="61" spans="1:19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</row>
    <row r="62" spans="1:19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</row>
    <row r="63" spans="1:19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</row>
    <row r="64" spans="1:19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</row>
    <row r="65" spans="1:19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</row>
  </sheetData>
  <mergeCells count="4">
    <mergeCell ref="A1:S6"/>
    <mergeCell ref="A52:S65"/>
    <mergeCell ref="A7:J15"/>
    <mergeCell ref="A16:K24"/>
  </mergeCells>
  <pageMargins left="0.7" right="0.7" top="0.75" bottom="0.75" header="0.3" footer="0.3"/>
  <pageSetup paperSize="8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63"/>
  <sheetViews>
    <sheetView showGridLines="0" workbookViewId="0">
      <selection activeCell="Q29" sqref="Q29"/>
    </sheetView>
  </sheetViews>
  <sheetFormatPr defaultColWidth="8.85546875" defaultRowHeight="15"/>
  <cols>
    <col min="1" max="1" width="26.140625" customWidth="1"/>
    <col min="2" max="2" width="9.7109375" customWidth="1"/>
    <col min="3" max="3" width="10.140625" customWidth="1"/>
    <col min="4" max="4" width="9.7109375" customWidth="1"/>
    <col min="5" max="6" width="9.42578125" customWidth="1"/>
    <col min="7" max="7" width="9.7109375" customWidth="1"/>
    <col min="8" max="8" width="9.28515625" customWidth="1"/>
    <col min="9" max="9" width="9.42578125" customWidth="1"/>
    <col min="10" max="10" width="10.42578125" customWidth="1"/>
    <col min="11" max="12" width="11" customWidth="1"/>
    <col min="13" max="13" width="11.140625" customWidth="1"/>
  </cols>
  <sheetData>
    <row r="1" spans="1:18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spans="1:18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spans="1:18" ht="15.6" customHeight="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</row>
    <row r="5" spans="1:18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</row>
    <row r="6" spans="1:18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</row>
    <row r="7" spans="1:18">
      <c r="A7" s="22"/>
      <c r="B7" s="22"/>
      <c r="C7" s="22"/>
      <c r="D7" s="22"/>
      <c r="E7" s="22"/>
      <c r="F7" s="22"/>
      <c r="G7" s="22"/>
      <c r="H7" s="22"/>
      <c r="I7" s="22"/>
    </row>
    <row r="8" spans="1:18">
      <c r="A8" s="22"/>
      <c r="B8" s="22"/>
      <c r="C8" s="22"/>
      <c r="D8" s="22"/>
      <c r="E8" s="22"/>
      <c r="F8" s="22"/>
      <c r="G8" s="22"/>
      <c r="H8" s="22"/>
      <c r="I8" s="22"/>
    </row>
    <row r="9" spans="1:18">
      <c r="A9" s="22"/>
      <c r="B9" s="22"/>
      <c r="C9" s="22"/>
      <c r="D9" s="22"/>
      <c r="E9" s="22"/>
      <c r="F9" s="22"/>
      <c r="G9" s="22"/>
      <c r="H9" s="22"/>
      <c r="I9" s="22"/>
    </row>
    <row r="10" spans="1:18">
      <c r="A10" s="22"/>
      <c r="B10" s="22"/>
      <c r="C10" s="22"/>
      <c r="D10" s="22"/>
      <c r="E10" s="22"/>
      <c r="F10" s="22"/>
      <c r="G10" s="22"/>
      <c r="H10" s="22"/>
      <c r="I10" s="22"/>
    </row>
    <row r="11" spans="1:18">
      <c r="A11" s="22"/>
      <c r="B11" s="22"/>
      <c r="C11" s="22"/>
      <c r="D11" s="22"/>
      <c r="E11" s="22"/>
      <c r="F11" s="22"/>
      <c r="G11" s="22"/>
      <c r="H11" s="22"/>
      <c r="I11" s="22"/>
    </row>
    <row r="12" spans="1:18">
      <c r="A12" s="22"/>
      <c r="B12" s="22"/>
      <c r="C12" s="22"/>
      <c r="D12" s="22"/>
      <c r="E12" s="22"/>
      <c r="F12" s="22"/>
      <c r="G12" s="22"/>
      <c r="H12" s="22"/>
      <c r="I12" s="22"/>
    </row>
    <row r="13" spans="1:18">
      <c r="A13" s="22"/>
      <c r="B13" s="22"/>
      <c r="C13" s="22"/>
      <c r="D13" s="22"/>
      <c r="E13" s="22"/>
      <c r="F13" s="22"/>
      <c r="G13" s="22"/>
      <c r="H13" s="22"/>
      <c r="I13" s="22"/>
    </row>
    <row r="14" spans="1:18">
      <c r="A14" s="22"/>
      <c r="B14" s="22"/>
      <c r="C14" s="22"/>
      <c r="D14" s="22"/>
      <c r="E14" s="22"/>
      <c r="F14" s="22"/>
      <c r="G14" s="22"/>
      <c r="H14" s="22"/>
      <c r="I14" s="22"/>
    </row>
    <row r="15" spans="1:18">
      <c r="A15" s="22"/>
      <c r="B15" s="22"/>
      <c r="C15" s="22"/>
      <c r="D15" s="22"/>
      <c r="E15" s="22"/>
      <c r="F15" s="22"/>
      <c r="G15" s="22"/>
      <c r="H15" s="22"/>
      <c r="I15" s="22"/>
    </row>
    <row r="16" spans="1:18">
      <c r="A16" s="22"/>
      <c r="B16" s="22"/>
      <c r="C16" s="22"/>
      <c r="D16" s="22"/>
      <c r="E16" s="22"/>
      <c r="F16" s="22"/>
      <c r="G16" s="22"/>
      <c r="H16" s="22"/>
      <c r="I16" s="22"/>
      <c r="J16" s="22"/>
    </row>
    <row r="17" spans="1:13">
      <c r="A17" s="22"/>
      <c r="B17" s="22"/>
      <c r="C17" s="22"/>
      <c r="D17" s="22"/>
      <c r="E17" s="22"/>
      <c r="F17" s="22"/>
      <c r="G17" s="22"/>
      <c r="H17" s="22"/>
      <c r="I17" s="22"/>
      <c r="J17" s="22"/>
    </row>
    <row r="18" spans="1:13">
      <c r="A18" s="22"/>
      <c r="B18" s="22"/>
      <c r="C18" s="22"/>
      <c r="D18" s="22"/>
      <c r="E18" s="22"/>
      <c r="F18" s="22"/>
      <c r="G18" s="22"/>
      <c r="H18" s="22"/>
      <c r="I18" s="22"/>
      <c r="J18" s="22"/>
    </row>
    <row r="19" spans="1:13">
      <c r="A19" s="22"/>
      <c r="B19" s="22"/>
      <c r="C19" s="22"/>
      <c r="D19" s="22"/>
      <c r="E19" s="22"/>
      <c r="F19" s="22"/>
      <c r="G19" s="22"/>
      <c r="H19" s="22"/>
      <c r="I19" s="22"/>
      <c r="J19" s="22"/>
    </row>
    <row r="20" spans="1:13">
      <c r="A20" s="22"/>
      <c r="B20" s="22"/>
      <c r="C20" s="22"/>
      <c r="D20" s="22"/>
      <c r="E20" s="22"/>
      <c r="F20" s="22"/>
      <c r="G20" s="22"/>
      <c r="H20" s="22"/>
      <c r="I20" s="22"/>
      <c r="J20" s="22"/>
    </row>
    <row r="21" spans="1:13">
      <c r="A21" s="22"/>
      <c r="B21" s="22"/>
      <c r="C21" s="22"/>
      <c r="D21" s="22"/>
      <c r="E21" s="22"/>
      <c r="F21" s="22"/>
      <c r="G21" s="22"/>
      <c r="H21" s="22"/>
      <c r="I21" s="22"/>
      <c r="J21" s="22"/>
    </row>
    <row r="22" spans="1:13">
      <c r="A22" s="22"/>
      <c r="B22" s="22"/>
      <c r="C22" s="22"/>
      <c r="D22" s="22"/>
      <c r="E22" s="22"/>
      <c r="F22" s="22"/>
      <c r="G22" s="22"/>
      <c r="H22" s="22"/>
      <c r="I22" s="22"/>
      <c r="J22" s="22"/>
    </row>
    <row r="23" spans="1:13">
      <c r="A23" s="22"/>
      <c r="B23" s="22"/>
      <c r="C23" s="22"/>
      <c r="D23" s="22"/>
      <c r="E23" s="22"/>
      <c r="F23" s="22"/>
      <c r="G23" s="22"/>
      <c r="H23" s="22"/>
      <c r="I23" s="22"/>
      <c r="J23" s="22"/>
    </row>
    <row r="24" spans="1:13">
      <c r="A24" s="22"/>
      <c r="B24" s="22"/>
      <c r="C24" s="22"/>
      <c r="D24" s="22"/>
      <c r="E24" s="22"/>
      <c r="F24" s="22"/>
      <c r="G24" s="22"/>
      <c r="H24" s="22"/>
      <c r="I24" s="22"/>
      <c r="J24" s="22"/>
    </row>
    <row r="27" spans="1:13" s="2" customFormat="1" ht="35.1" customHeight="1">
      <c r="A27" s="5"/>
      <c r="B27" s="5" t="str">
        <f>[1]Sheet1!B1</f>
        <v>Month 1</v>
      </c>
      <c r="C27" s="5" t="str">
        <f>[1]Sheet1!C1</f>
        <v>Month 2</v>
      </c>
      <c r="D27" s="5" t="str">
        <f>[1]Sheet1!D1</f>
        <v>Month 3</v>
      </c>
      <c r="E27" s="5" t="str">
        <f>[1]Sheet1!E1</f>
        <v>Month 4</v>
      </c>
      <c r="F27" s="5" t="str">
        <f>[1]Sheet1!G1</f>
        <v>Month 6</v>
      </c>
      <c r="G27" s="5" t="str">
        <f>[1]Sheet1!H1</f>
        <v>Month 7</v>
      </c>
      <c r="H27" s="5" t="str">
        <f>[1]Sheet1!I1</f>
        <v>Month 8</v>
      </c>
      <c r="I27" s="5" t="str">
        <f>[1]Sheet1!J1</f>
        <v>Month 9</v>
      </c>
      <c r="J27" s="5" t="str">
        <f>[1]Sheet1!K1</f>
        <v>Month 10</v>
      </c>
      <c r="K27" s="5" t="str">
        <f>[1]Sheet1!L1</f>
        <v>Month 11</v>
      </c>
      <c r="L27" s="5" t="str">
        <f>[1]Sheet1!M1</f>
        <v>Month 12</v>
      </c>
      <c r="M27" s="5" t="str">
        <f>[1]Sheet1!N1</f>
        <v>Total</v>
      </c>
    </row>
    <row r="28" spans="1:13" s="3" customFormat="1" ht="24" customHeight="1">
      <c r="A28" s="6" t="str">
        <f>[1]Sheet1!A2</f>
        <v>Receipts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13" s="3" customFormat="1" ht="24" customHeight="1">
      <c r="A29" s="4" t="s">
        <v>0</v>
      </c>
      <c r="B29" s="4">
        <v>3100</v>
      </c>
      <c r="C29" s="4">
        <v>600</v>
      </c>
      <c r="D29" s="4">
        <f>[1]Sheet1!D3</f>
        <v>6300</v>
      </c>
      <c r="E29" s="4">
        <f>[1]Sheet1!E3</f>
        <v>8400</v>
      </c>
      <c r="F29" s="4">
        <f>[1]Sheet1!G3</f>
        <v>6900</v>
      </c>
      <c r="G29" s="4">
        <f>[1]Sheet1!H3</f>
        <v>6600</v>
      </c>
      <c r="H29" s="4">
        <f>[1]Sheet1!I3</f>
        <v>6600</v>
      </c>
      <c r="I29" s="4">
        <f>[1]Sheet1!J3</f>
        <v>6900</v>
      </c>
      <c r="J29" s="4">
        <f>[1]Sheet1!K3</f>
        <v>7200</v>
      </c>
      <c r="K29" s="4">
        <f>[1]Sheet1!L3</f>
        <v>9000</v>
      </c>
      <c r="L29" s="4">
        <f>[1]Sheet1!M3</f>
        <v>9000</v>
      </c>
      <c r="M29" s="4">
        <v>82000</v>
      </c>
    </row>
    <row r="30" spans="1:13" s="3" customFormat="1" ht="24" customHeight="1">
      <c r="A30" s="4" t="s">
        <v>1</v>
      </c>
      <c r="B30" s="4">
        <v>9000</v>
      </c>
      <c r="C30" s="4">
        <f>[1]Sheet1!C5</f>
        <v>0</v>
      </c>
      <c r="D30" s="4">
        <f>[1]Sheet1!D5</f>
        <v>0</v>
      </c>
      <c r="E30" s="4">
        <f>[1]Sheet1!E5</f>
        <v>0</v>
      </c>
      <c r="F30" s="4">
        <f>[1]Sheet1!G5</f>
        <v>0</v>
      </c>
      <c r="G30" s="4">
        <f>[1]Sheet1!H5</f>
        <v>0</v>
      </c>
      <c r="H30" s="4">
        <f>[1]Sheet1!I5</f>
        <v>7000</v>
      </c>
      <c r="I30" s="4">
        <f>[1]Sheet1!J5</f>
        <v>0</v>
      </c>
      <c r="J30" s="4">
        <f>[1]Sheet1!K5</f>
        <v>0</v>
      </c>
      <c r="K30" s="4">
        <f>[1]Sheet1!L5</f>
        <v>0</v>
      </c>
      <c r="L30" s="4">
        <f>[1]Sheet1!M5</f>
        <v>0</v>
      </c>
      <c r="M30" s="4">
        <f>[1]Sheet1!N5</f>
        <v>17000</v>
      </c>
    </row>
    <row r="31" spans="1:13" s="3" customFormat="1" ht="24" customHeight="1">
      <c r="A31" s="4" t="s">
        <v>2</v>
      </c>
      <c r="B31" s="4">
        <v>13100</v>
      </c>
      <c r="C31" s="4">
        <f>[1]Sheet1!C7</f>
        <v>4800</v>
      </c>
      <c r="D31" s="4">
        <f>[1]Sheet1!D7</f>
        <v>6300</v>
      </c>
      <c r="E31" s="4">
        <f>[1]Sheet1!E7</f>
        <v>8400</v>
      </c>
      <c r="F31" s="4">
        <f>[1]Sheet1!G7</f>
        <v>6900</v>
      </c>
      <c r="G31" s="4">
        <f>[1]Sheet1!H7</f>
        <v>6600</v>
      </c>
      <c r="H31" s="4">
        <f>[1]Sheet1!I7</f>
        <v>13600</v>
      </c>
      <c r="I31" s="4">
        <f>[1]Sheet1!J7</f>
        <v>6900</v>
      </c>
      <c r="J31" s="4">
        <f>[1]Sheet1!K7</f>
        <v>7200</v>
      </c>
      <c r="K31" s="4">
        <f>[1]Sheet1!L7</f>
        <v>9000</v>
      </c>
      <c r="L31" s="4">
        <f>[1]Sheet1!M7</f>
        <v>9000</v>
      </c>
      <c r="M31" s="4">
        <f>[1]Sheet1!N7</f>
        <v>99200</v>
      </c>
    </row>
    <row r="32" spans="1:13" s="3" customFormat="1" ht="24" customHeight="1">
      <c r="A32" s="4" t="s">
        <v>3</v>
      </c>
      <c r="B32" s="4">
        <v>400</v>
      </c>
      <c r="C32" s="4">
        <f>[1]Sheet1!C8</f>
        <v>0</v>
      </c>
      <c r="D32" s="4">
        <f>[1]Sheet1!D8</f>
        <v>0</v>
      </c>
      <c r="E32" s="4">
        <f>[1]Sheet1!E8</f>
        <v>0</v>
      </c>
      <c r="F32" s="4">
        <f>[1]Sheet1!G8</f>
        <v>0</v>
      </c>
      <c r="G32" s="4">
        <f>[1]Sheet1!H8</f>
        <v>0</v>
      </c>
      <c r="H32" s="4">
        <f>[1]Sheet1!I8</f>
        <v>7000</v>
      </c>
      <c r="I32" s="4">
        <f>[1]Sheet1!J8</f>
        <v>0</v>
      </c>
      <c r="J32" s="4">
        <f>[1]Sheet1!K8</f>
        <v>0</v>
      </c>
      <c r="K32" s="4">
        <f>[1]Sheet1!L8</f>
        <v>0</v>
      </c>
      <c r="L32" s="4">
        <f>[1]Sheet1!M8</f>
        <v>0</v>
      </c>
      <c r="M32" s="4">
        <f>[1]Sheet1!N8</f>
        <v>7000</v>
      </c>
    </row>
    <row r="33" spans="1:13" s="3" customFormat="1" ht="24" customHeight="1">
      <c r="A33" s="4" t="s">
        <v>4</v>
      </c>
      <c r="B33" s="4">
        <f t="shared" ref="B33:M33" si="0">SUM(B29:B30)</f>
        <v>12100</v>
      </c>
      <c r="C33" s="4">
        <f t="shared" si="0"/>
        <v>600</v>
      </c>
      <c r="D33" s="4">
        <f t="shared" si="0"/>
        <v>6300</v>
      </c>
      <c r="E33" s="4">
        <f t="shared" si="0"/>
        <v>8400</v>
      </c>
      <c r="F33" s="4">
        <f t="shared" si="0"/>
        <v>6900</v>
      </c>
      <c r="G33" s="4">
        <f t="shared" si="0"/>
        <v>6600</v>
      </c>
      <c r="H33" s="4">
        <f t="shared" si="0"/>
        <v>13600</v>
      </c>
      <c r="I33" s="4">
        <f t="shared" si="0"/>
        <v>6900</v>
      </c>
      <c r="J33" s="4">
        <f t="shared" si="0"/>
        <v>7200</v>
      </c>
      <c r="K33" s="4">
        <f t="shared" si="0"/>
        <v>9000</v>
      </c>
      <c r="L33" s="4">
        <f t="shared" si="0"/>
        <v>9000</v>
      </c>
      <c r="M33" s="4">
        <f t="shared" si="0"/>
        <v>99000</v>
      </c>
    </row>
    <row r="34" spans="1:13" s="3" customFormat="1" ht="24" customHeight="1">
      <c r="A34" s="6" t="str">
        <f>[1]Sheet1!A11</f>
        <v>Payments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 ht="24" customHeight="1">
      <c r="A35" s="1" t="s">
        <v>5</v>
      </c>
      <c r="B35" s="1">
        <v>700</v>
      </c>
      <c r="C35" s="1">
        <f>[1]Sheet1!C12</f>
        <v>1600</v>
      </c>
      <c r="D35" s="1">
        <f>[1]Sheet1!D12</f>
        <v>2100</v>
      </c>
      <c r="E35" s="1">
        <f>[1]Sheet1!E12</f>
        <v>2800</v>
      </c>
      <c r="F35" s="1">
        <f>[1]Sheet1!G12</f>
        <v>2300</v>
      </c>
      <c r="G35" s="1">
        <f>[1]Sheet1!H12</f>
        <v>2200</v>
      </c>
      <c r="H35" s="1">
        <f>[1]Sheet1!I12</f>
        <v>14600</v>
      </c>
      <c r="I35" s="1">
        <f>[1]Sheet1!J12</f>
        <v>2300</v>
      </c>
      <c r="J35" s="1">
        <f>[1]Sheet1!K12</f>
        <v>2400</v>
      </c>
      <c r="K35" s="1">
        <f>[1]Sheet1!L12</f>
        <v>3000</v>
      </c>
      <c r="L35" s="1">
        <f>[1]Sheet1!M12</f>
        <v>3000</v>
      </c>
      <c r="M35" s="1">
        <f t="shared" ref="M35:M41" si="1">SUM(B35:L35)</f>
        <v>37000</v>
      </c>
    </row>
    <row r="36" spans="1:13" ht="15.95">
      <c r="A36" s="1" t="str">
        <f>[1]Sheet1!A13</f>
        <v xml:space="preserve">Wages </v>
      </c>
      <c r="B36" s="1">
        <v>600</v>
      </c>
      <c r="C36" s="1">
        <v>1200</v>
      </c>
      <c r="D36" s="1">
        <f>[1]Sheet1!D13</f>
        <v>1200</v>
      </c>
      <c r="E36" s="1">
        <f>[1]Sheet1!E13</f>
        <v>1200</v>
      </c>
      <c r="F36" s="1">
        <f>[1]Sheet1!G13</f>
        <v>1400</v>
      </c>
      <c r="G36" s="1">
        <f>[1]Sheet1!H13</f>
        <v>1400</v>
      </c>
      <c r="H36" s="1">
        <f>[1]Sheet1!I13</f>
        <v>1400</v>
      </c>
      <c r="I36" s="1">
        <f>[1]Sheet1!J13</f>
        <v>1400</v>
      </c>
      <c r="J36" s="1">
        <f>[1]Sheet1!K13</f>
        <v>1400</v>
      </c>
      <c r="K36" s="1">
        <v>5000</v>
      </c>
      <c r="L36" s="1">
        <f>[1]Sheet1!M13</f>
        <v>1400</v>
      </c>
      <c r="M36" s="1">
        <f t="shared" si="1"/>
        <v>17600</v>
      </c>
    </row>
    <row r="37" spans="1:13" ht="30" customHeight="1">
      <c r="A37" s="7" t="str">
        <f>[1]Sheet1!A14</f>
        <v>Rent</v>
      </c>
      <c r="B37" s="1">
        <f>[1]Sheet1!B14</f>
        <v>0</v>
      </c>
      <c r="C37" s="1">
        <v>1000</v>
      </c>
      <c r="D37" s="1">
        <f>[1]Sheet1!D14</f>
        <v>650</v>
      </c>
      <c r="E37" s="1">
        <f>[1]Sheet1!E14</f>
        <v>650</v>
      </c>
      <c r="F37" s="1">
        <f>[1]Sheet1!G14</f>
        <v>650</v>
      </c>
      <c r="G37" s="1">
        <f>[1]Sheet1!H14</f>
        <v>650</v>
      </c>
      <c r="H37" s="1">
        <f>[1]Sheet1!I14</f>
        <v>650</v>
      </c>
      <c r="I37" s="1">
        <f>[1]Sheet1!J14</f>
        <v>650</v>
      </c>
      <c r="J37" s="1">
        <f>[1]Sheet1!K14</f>
        <v>650</v>
      </c>
      <c r="K37" s="1">
        <f>[1]Sheet1!L14</f>
        <v>650</v>
      </c>
      <c r="L37" s="1">
        <f>[1]Sheet1!M14</f>
        <v>650</v>
      </c>
      <c r="M37" s="1">
        <f t="shared" si="1"/>
        <v>6850</v>
      </c>
    </row>
    <row r="38" spans="1:13" ht="15.95">
      <c r="A38" s="1" t="str">
        <f>[1]Sheet1!A15</f>
        <v>Rates</v>
      </c>
      <c r="B38" s="1">
        <f>[1]Sheet1!B15</f>
        <v>0</v>
      </c>
      <c r="C38" s="1">
        <f>[1]Sheet1!C15</f>
        <v>0</v>
      </c>
      <c r="D38" s="1">
        <f>[1]Sheet1!D15</f>
        <v>180</v>
      </c>
      <c r="E38" s="1">
        <f>[1]Sheet1!E15</f>
        <v>180</v>
      </c>
      <c r="F38" s="1">
        <f>[1]Sheet1!G15</f>
        <v>180</v>
      </c>
      <c r="G38" s="1">
        <f>[1]Sheet1!H15</f>
        <v>180</v>
      </c>
      <c r="H38" s="1">
        <f>[1]Sheet1!I15</f>
        <v>180</v>
      </c>
      <c r="I38" s="1">
        <v>800</v>
      </c>
      <c r="J38" s="1">
        <f>[1]Sheet1!K15</f>
        <v>180</v>
      </c>
      <c r="K38" s="1">
        <f>[1]Sheet1!L15</f>
        <v>180</v>
      </c>
      <c r="L38" s="1">
        <f>[1]Sheet1!M15</f>
        <v>180</v>
      </c>
      <c r="M38" s="1">
        <f t="shared" si="1"/>
        <v>2240</v>
      </c>
    </row>
    <row r="39" spans="1:13" ht="15.95">
      <c r="A39" s="1" t="str">
        <f>[1]Sheet1!A16</f>
        <v>Insurance</v>
      </c>
      <c r="B39" s="1">
        <v>20</v>
      </c>
      <c r="C39" s="1">
        <f>[1]Sheet1!C16</f>
        <v>40</v>
      </c>
      <c r="D39" s="1">
        <f>[1]Sheet1!D16</f>
        <v>40</v>
      </c>
      <c r="E39" s="1">
        <f>[1]Sheet1!E16</f>
        <v>40</v>
      </c>
      <c r="F39" s="1">
        <f>[1]Sheet1!G16</f>
        <v>40</v>
      </c>
      <c r="G39" s="1">
        <f>[1]Sheet1!H16</f>
        <v>40</v>
      </c>
      <c r="H39" s="1">
        <f>[1]Sheet1!I16</f>
        <v>40</v>
      </c>
      <c r="I39" s="1">
        <f>[1]Sheet1!J16</f>
        <v>40</v>
      </c>
      <c r="J39" s="1">
        <f>[1]Sheet1!K16</f>
        <v>40</v>
      </c>
      <c r="K39" s="1">
        <f>[1]Sheet1!L16</f>
        <v>40</v>
      </c>
      <c r="L39" s="1">
        <f>[1]Sheet1!M16</f>
        <v>40</v>
      </c>
      <c r="M39" s="1">
        <f t="shared" si="1"/>
        <v>420</v>
      </c>
    </row>
    <row r="40" spans="1:13" ht="15.95">
      <c r="A40" s="1" t="str">
        <f>[1]Sheet1!A17</f>
        <v>Advertising</v>
      </c>
      <c r="B40" s="1">
        <v>75</v>
      </c>
      <c r="C40" s="1">
        <f>[1]Sheet1!C17</f>
        <v>150</v>
      </c>
      <c r="D40" s="1">
        <f>[1]Sheet1!D17</f>
        <v>150</v>
      </c>
      <c r="E40" s="1">
        <f>[1]Sheet1!E17</f>
        <v>150</v>
      </c>
      <c r="F40" s="1">
        <f>[1]Sheet1!G17</f>
        <v>150</v>
      </c>
      <c r="G40" s="1">
        <f>[1]Sheet1!H17</f>
        <v>150</v>
      </c>
      <c r="H40" s="1">
        <f>[1]Sheet1!I17</f>
        <v>150</v>
      </c>
      <c r="I40" s="1">
        <f>[1]Sheet1!J17</f>
        <v>150</v>
      </c>
      <c r="J40" s="1">
        <f>[1]Sheet1!K17</f>
        <v>150</v>
      </c>
      <c r="K40" s="1">
        <v>12000</v>
      </c>
      <c r="L40" s="1">
        <f>[1]Sheet1!M17</f>
        <v>150</v>
      </c>
      <c r="M40" s="1">
        <f t="shared" si="1"/>
        <v>13425</v>
      </c>
    </row>
    <row r="41" spans="1:13" ht="15.95">
      <c r="A41" s="1" t="str">
        <f>[1]Sheet1!A18</f>
        <v>Drawings</v>
      </c>
      <c r="B41" s="1">
        <v>900</v>
      </c>
      <c r="C41" s="1">
        <f>[1]Sheet1!C18</f>
        <v>1800</v>
      </c>
      <c r="D41" s="1">
        <f>[1]Sheet1!D18</f>
        <v>1800</v>
      </c>
      <c r="E41" s="1">
        <f>[1]Sheet1!E18</f>
        <v>1800</v>
      </c>
      <c r="F41" s="1">
        <f>[1]Sheet1!G18</f>
        <v>1800</v>
      </c>
      <c r="G41" s="1">
        <f>[1]Sheet1!H18</f>
        <v>1800</v>
      </c>
      <c r="H41" s="1">
        <f>[1]Sheet1!I18</f>
        <v>1800</v>
      </c>
      <c r="I41" s="1">
        <v>10000</v>
      </c>
      <c r="J41" s="1">
        <f>[1]Sheet1!K18</f>
        <v>1800</v>
      </c>
      <c r="K41" s="1">
        <f>[1]Sheet1!L18</f>
        <v>1800</v>
      </c>
      <c r="L41" s="1">
        <f>[1]Sheet1!M18</f>
        <v>1800</v>
      </c>
      <c r="M41" s="1">
        <f t="shared" si="1"/>
        <v>27100</v>
      </c>
    </row>
    <row r="42" spans="1:13" ht="15.95">
      <c r="A42" s="1" t="s">
        <v>6</v>
      </c>
      <c r="B42" s="1">
        <f>[1]Sheet1!B20</f>
        <v>0</v>
      </c>
      <c r="C42" s="1">
        <f>[1]Sheet1!C20</f>
        <v>0</v>
      </c>
      <c r="D42" s="1">
        <f>[1]Sheet1!D20</f>
        <v>0</v>
      </c>
      <c r="E42" s="1">
        <f>[1]Sheet1!E20</f>
        <v>0</v>
      </c>
      <c r="F42" s="1">
        <f>[1]Sheet1!G20</f>
        <v>0</v>
      </c>
      <c r="G42" s="1">
        <f>[1]Sheet1!H20</f>
        <v>0</v>
      </c>
      <c r="H42" s="1">
        <f>[1]Sheet1!I20</f>
        <v>0</v>
      </c>
      <c r="I42" s="1">
        <f>[1]Sheet1!J20</f>
        <v>250</v>
      </c>
      <c r="J42" s="1">
        <f>[1]Sheet1!K20</f>
        <v>250</v>
      </c>
      <c r="K42" s="1">
        <f>[1]Sheet1!L20</f>
        <v>250</v>
      </c>
      <c r="L42" s="1">
        <f>[1]Sheet1!M20</f>
        <v>250</v>
      </c>
      <c r="M42" s="1">
        <v>0</v>
      </c>
    </row>
    <row r="43" spans="1:13" ht="15.95">
      <c r="A43" s="9" t="s">
        <v>7</v>
      </c>
      <c r="B43" s="10">
        <f t="shared" ref="B43:M43" si="2">SUM(B35:B41)</f>
        <v>2295</v>
      </c>
      <c r="C43" s="10">
        <f t="shared" si="2"/>
        <v>5790</v>
      </c>
      <c r="D43" s="10">
        <f t="shared" si="2"/>
        <v>6120</v>
      </c>
      <c r="E43" s="10">
        <f t="shared" si="2"/>
        <v>6820</v>
      </c>
      <c r="F43" s="10">
        <f t="shared" si="2"/>
        <v>6520</v>
      </c>
      <c r="G43" s="10">
        <f t="shared" si="2"/>
        <v>6420</v>
      </c>
      <c r="H43" s="10">
        <f t="shared" si="2"/>
        <v>18820</v>
      </c>
      <c r="I43" s="10">
        <f t="shared" si="2"/>
        <v>15340</v>
      </c>
      <c r="J43" s="10">
        <f t="shared" si="2"/>
        <v>6620</v>
      </c>
      <c r="K43" s="10">
        <f t="shared" si="2"/>
        <v>22670</v>
      </c>
      <c r="L43" s="10">
        <f t="shared" si="2"/>
        <v>7220</v>
      </c>
      <c r="M43" s="10">
        <f t="shared" si="2"/>
        <v>104635</v>
      </c>
    </row>
    <row r="44" spans="1:13" ht="15.95">
      <c r="A44" s="11" t="s">
        <v>4</v>
      </c>
      <c r="B44" s="14">
        <f t="shared" ref="B44:M44" si="3">B33</f>
        <v>12100</v>
      </c>
      <c r="C44" s="14">
        <f t="shared" si="3"/>
        <v>600</v>
      </c>
      <c r="D44" s="14">
        <f t="shared" si="3"/>
        <v>6300</v>
      </c>
      <c r="E44" s="14">
        <f t="shared" si="3"/>
        <v>8400</v>
      </c>
      <c r="F44" s="14">
        <f t="shared" si="3"/>
        <v>6900</v>
      </c>
      <c r="G44" s="14">
        <f t="shared" si="3"/>
        <v>6600</v>
      </c>
      <c r="H44" s="14">
        <f t="shared" si="3"/>
        <v>13600</v>
      </c>
      <c r="I44" s="14">
        <f t="shared" si="3"/>
        <v>6900</v>
      </c>
      <c r="J44" s="14">
        <f t="shared" si="3"/>
        <v>7200</v>
      </c>
      <c r="K44" s="14">
        <f t="shared" si="3"/>
        <v>9000</v>
      </c>
      <c r="L44" s="14">
        <f t="shared" si="3"/>
        <v>9000</v>
      </c>
      <c r="M44" s="14">
        <f t="shared" si="3"/>
        <v>99000</v>
      </c>
    </row>
    <row r="45" spans="1:13" ht="15.95">
      <c r="A45" s="1" t="s">
        <v>9</v>
      </c>
      <c r="B45" s="1">
        <f t="shared" ref="B45:M45" si="4">B43</f>
        <v>2295</v>
      </c>
      <c r="C45" s="1">
        <f t="shared" si="4"/>
        <v>5790</v>
      </c>
      <c r="D45" s="1">
        <f t="shared" si="4"/>
        <v>6120</v>
      </c>
      <c r="E45" s="1">
        <f t="shared" si="4"/>
        <v>6820</v>
      </c>
      <c r="F45" s="1">
        <f t="shared" si="4"/>
        <v>6520</v>
      </c>
      <c r="G45" s="1">
        <f t="shared" si="4"/>
        <v>6420</v>
      </c>
      <c r="H45" s="1">
        <f t="shared" si="4"/>
        <v>18820</v>
      </c>
      <c r="I45" s="1">
        <f t="shared" si="4"/>
        <v>15340</v>
      </c>
      <c r="J45" s="1">
        <f t="shared" si="4"/>
        <v>6620</v>
      </c>
      <c r="K45" s="1">
        <f t="shared" si="4"/>
        <v>22670</v>
      </c>
      <c r="L45" s="1">
        <f t="shared" si="4"/>
        <v>7220</v>
      </c>
      <c r="M45" s="1">
        <f t="shared" si="4"/>
        <v>104635</v>
      </c>
    </row>
    <row r="46" spans="1:13" ht="15.95">
      <c r="A46" s="1" t="s">
        <v>10</v>
      </c>
      <c r="B46" s="1">
        <f>SUM(B44)</f>
        <v>12100</v>
      </c>
      <c r="C46" s="1">
        <f t="shared" ref="C46:M46" si="5">SUM(B46+C45)</f>
        <v>17890</v>
      </c>
      <c r="D46" s="1">
        <f t="shared" si="5"/>
        <v>24010</v>
      </c>
      <c r="E46" s="1">
        <f t="shared" si="5"/>
        <v>30830</v>
      </c>
      <c r="F46" s="1">
        <f t="shared" si="5"/>
        <v>37350</v>
      </c>
      <c r="G46" s="1">
        <f t="shared" si="5"/>
        <v>43770</v>
      </c>
      <c r="H46" s="1">
        <f t="shared" si="5"/>
        <v>62590</v>
      </c>
      <c r="I46" s="1">
        <f t="shared" si="5"/>
        <v>77930</v>
      </c>
      <c r="J46" s="1">
        <f t="shared" si="5"/>
        <v>84550</v>
      </c>
      <c r="K46" s="1">
        <f t="shared" si="5"/>
        <v>107220</v>
      </c>
      <c r="L46" s="1">
        <f t="shared" si="5"/>
        <v>114440</v>
      </c>
      <c r="M46" s="1">
        <f t="shared" si="5"/>
        <v>219075</v>
      </c>
    </row>
    <row r="50" spans="1:18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</row>
    <row r="51" spans="1:18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</row>
    <row r="52" spans="1:18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</row>
    <row r="53" spans="1:18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</row>
    <row r="54" spans="1:18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</row>
    <row r="55" spans="1:18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</row>
    <row r="56" spans="1:18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</row>
    <row r="57" spans="1:18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</row>
    <row r="58" spans="1:18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</row>
    <row r="59" spans="1:18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</row>
    <row r="60" spans="1:18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</row>
    <row r="61" spans="1:18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</row>
    <row r="62" spans="1:18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</row>
    <row r="63" spans="1:18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</row>
  </sheetData>
  <mergeCells count="4">
    <mergeCell ref="A1:R6"/>
    <mergeCell ref="A50:R63"/>
    <mergeCell ref="A7:I15"/>
    <mergeCell ref="A16:J24"/>
  </mergeCells>
  <pageMargins left="0.7" right="0.7" top="0.75" bottom="0.75" header="0.3" footer="0.3"/>
  <pageSetup paperSize="8" scale="6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63"/>
  <sheetViews>
    <sheetView showGridLines="0" tabSelected="1" workbookViewId="0">
      <selection activeCell="P29" sqref="P29"/>
    </sheetView>
  </sheetViews>
  <sheetFormatPr defaultColWidth="8.85546875" defaultRowHeight="15"/>
  <cols>
    <col min="1" max="1" width="26.140625" customWidth="1"/>
    <col min="2" max="2" width="9.7109375" customWidth="1"/>
    <col min="3" max="3" width="10.140625" customWidth="1"/>
    <col min="4" max="4" width="9.7109375" customWidth="1"/>
    <col min="5" max="7" width="9.42578125" customWidth="1"/>
    <col min="8" max="8" width="9.7109375" customWidth="1"/>
    <col min="9" max="9" width="9.28515625" customWidth="1"/>
    <col min="10" max="10" width="9.42578125" customWidth="1"/>
    <col min="11" max="11" width="10.42578125" customWidth="1"/>
    <col min="12" max="13" width="11" customWidth="1"/>
    <col min="14" max="14" width="11.140625" customWidth="1"/>
  </cols>
  <sheetData>
    <row r="1" spans="1:19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15.6" customHeight="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5" spans="1:19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</row>
    <row r="6" spans="1:19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19">
      <c r="A7" s="22"/>
      <c r="B7" s="22"/>
      <c r="C7" s="22"/>
      <c r="D7" s="22"/>
      <c r="E7" s="22"/>
      <c r="F7" s="22"/>
      <c r="G7" s="22"/>
      <c r="H7" s="22"/>
      <c r="I7" s="22"/>
      <c r="J7" s="22"/>
    </row>
    <row r="8" spans="1:19">
      <c r="A8" s="22"/>
      <c r="B8" s="22"/>
      <c r="C8" s="22"/>
      <c r="D8" s="22"/>
      <c r="E8" s="22"/>
      <c r="F8" s="22"/>
      <c r="G8" s="22"/>
      <c r="H8" s="22"/>
      <c r="I8" s="22"/>
      <c r="J8" s="22"/>
    </row>
    <row r="9" spans="1:19">
      <c r="A9" s="22"/>
      <c r="B9" s="22"/>
      <c r="C9" s="22"/>
      <c r="D9" s="22"/>
      <c r="E9" s="22"/>
      <c r="F9" s="22"/>
      <c r="G9" s="22"/>
      <c r="H9" s="22"/>
      <c r="I9" s="22"/>
      <c r="J9" s="22"/>
    </row>
    <row r="10" spans="1:19">
      <c r="A10" s="22"/>
      <c r="B10" s="22"/>
      <c r="C10" s="22"/>
      <c r="D10" s="22"/>
      <c r="E10" s="22"/>
      <c r="F10" s="22"/>
      <c r="G10" s="22"/>
      <c r="H10" s="22"/>
      <c r="I10" s="22"/>
      <c r="J10" s="22"/>
    </row>
    <row r="11" spans="1:19">
      <c r="A11" s="22"/>
      <c r="B11" s="22"/>
      <c r="C11" s="22"/>
      <c r="D11" s="22"/>
      <c r="E11" s="22"/>
      <c r="F11" s="22"/>
      <c r="G11" s="22"/>
      <c r="H11" s="22"/>
      <c r="I11" s="22"/>
      <c r="J11" s="22"/>
    </row>
    <row r="12" spans="1:19">
      <c r="A12" s="22"/>
      <c r="B12" s="22"/>
      <c r="C12" s="22"/>
      <c r="D12" s="22"/>
      <c r="E12" s="22"/>
      <c r="F12" s="22"/>
      <c r="G12" s="22"/>
      <c r="H12" s="22"/>
      <c r="I12" s="22"/>
      <c r="J12" s="22"/>
    </row>
    <row r="13" spans="1:19">
      <c r="A13" s="22"/>
      <c r="B13" s="22"/>
      <c r="C13" s="22"/>
      <c r="D13" s="22"/>
      <c r="E13" s="22"/>
      <c r="F13" s="22"/>
      <c r="G13" s="22"/>
      <c r="H13" s="22"/>
      <c r="I13" s="22"/>
      <c r="J13" s="22"/>
    </row>
    <row r="14" spans="1:19">
      <c r="A14" s="22"/>
      <c r="B14" s="22"/>
      <c r="C14" s="22"/>
      <c r="D14" s="22"/>
      <c r="E14" s="22"/>
      <c r="F14" s="22"/>
      <c r="G14" s="22"/>
      <c r="H14" s="22"/>
      <c r="I14" s="22"/>
      <c r="J14" s="22"/>
    </row>
    <row r="15" spans="1:19">
      <c r="A15" s="22"/>
      <c r="B15" s="22"/>
      <c r="C15" s="22"/>
      <c r="D15" s="22"/>
      <c r="E15" s="22"/>
      <c r="F15" s="22"/>
      <c r="G15" s="22"/>
      <c r="H15" s="22"/>
      <c r="I15" s="22"/>
      <c r="J15" s="22"/>
    </row>
    <row r="16" spans="1:19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</row>
    <row r="17" spans="1:18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</row>
    <row r="18" spans="1:18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8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8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8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</row>
    <row r="22" spans="1:18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</row>
    <row r="23" spans="1:18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</row>
    <row r="24" spans="1:18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</row>
    <row r="27" spans="1:18" s="2" customFormat="1" ht="35.1" customHeight="1">
      <c r="A27" s="5"/>
      <c r="B27" s="5" t="str">
        <f>[1]Sheet1!B1</f>
        <v>Month 1</v>
      </c>
      <c r="C27" s="5" t="str">
        <f>[1]Sheet1!C1</f>
        <v>Month 2</v>
      </c>
      <c r="D27" s="5" t="str">
        <f>[1]Sheet1!D1</f>
        <v>Month 3</v>
      </c>
      <c r="E27" s="5" t="str">
        <f>[1]Sheet1!E1</f>
        <v>Month 4</v>
      </c>
      <c r="F27" s="5" t="str">
        <f>[1]Sheet1!F1</f>
        <v>Month 5</v>
      </c>
      <c r="G27" s="5" t="str">
        <f>[1]Sheet1!G1</f>
        <v>Month 6</v>
      </c>
      <c r="H27" s="5" t="str">
        <f>[1]Sheet1!H1</f>
        <v>Month 7</v>
      </c>
      <c r="I27" s="5" t="str">
        <f>[1]Sheet1!I1</f>
        <v>Month 8</v>
      </c>
      <c r="J27" s="5" t="str">
        <f>[1]Sheet1!J1</f>
        <v>Month 9</v>
      </c>
      <c r="K27" s="5" t="str">
        <f>[1]Sheet1!K1</f>
        <v>Month 10</v>
      </c>
      <c r="L27" s="5" t="str">
        <f>[1]Sheet1!L1</f>
        <v>Month 11</v>
      </c>
      <c r="M27" s="5" t="str">
        <f>[1]Sheet1!M1</f>
        <v>Month 12</v>
      </c>
      <c r="N27" s="5" t="str">
        <f>[1]Sheet1!N1</f>
        <v>Total</v>
      </c>
    </row>
    <row r="28" spans="1:18" s="3" customFormat="1" ht="24" customHeight="1">
      <c r="A28" s="6" t="str">
        <f>[1]Sheet1!A2</f>
        <v>Receipts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8" s="3" customFormat="1" ht="24" customHeight="1">
      <c r="A29" s="4" t="s">
        <v>0</v>
      </c>
      <c r="B29" s="4">
        <v>3100</v>
      </c>
      <c r="C29" s="4">
        <v>600</v>
      </c>
      <c r="D29" s="4">
        <f>[1]Sheet1!D3</f>
        <v>6300</v>
      </c>
      <c r="E29" s="4">
        <f>[1]Sheet1!E3</f>
        <v>8400</v>
      </c>
      <c r="F29" s="19">
        <f>[1]Sheet1!F3</f>
        <v>6300</v>
      </c>
      <c r="G29" s="4">
        <f>[1]Sheet1!G3</f>
        <v>6900</v>
      </c>
      <c r="H29" s="4">
        <f>[1]Sheet1!H3</f>
        <v>6600</v>
      </c>
      <c r="I29" s="4">
        <f>[1]Sheet1!I3</f>
        <v>6600</v>
      </c>
      <c r="J29" s="4">
        <f>[1]Sheet1!J3</f>
        <v>6900</v>
      </c>
      <c r="K29" s="4">
        <f>[1]Sheet1!K3</f>
        <v>7200</v>
      </c>
      <c r="L29" s="4">
        <f>[1]Sheet1!L3</f>
        <v>9000</v>
      </c>
      <c r="M29" s="4">
        <f>[1]Sheet1!M3</f>
        <v>9000</v>
      </c>
      <c r="N29" s="19">
        <f>[1]Sheet1!N3</f>
        <v>82200</v>
      </c>
      <c r="P29" s="20" t="s">
        <v>11</v>
      </c>
      <c r="Q29" s="18"/>
      <c r="R29" s="18"/>
    </row>
    <row r="30" spans="1:18" s="3" customFormat="1" ht="24" customHeight="1">
      <c r="A30" s="4" t="s">
        <v>1</v>
      </c>
      <c r="B30" s="4">
        <v>9000</v>
      </c>
      <c r="C30" s="4">
        <f>[1]Sheet1!C5</f>
        <v>0</v>
      </c>
      <c r="D30" s="4">
        <f>[1]Sheet1!D5</f>
        <v>0</v>
      </c>
      <c r="E30" s="4">
        <f>[1]Sheet1!E5</f>
        <v>0</v>
      </c>
      <c r="F30" s="19">
        <f>[1]Sheet1!F5</f>
        <v>0</v>
      </c>
      <c r="G30" s="4">
        <f>[1]Sheet1!G5</f>
        <v>0</v>
      </c>
      <c r="H30" s="4">
        <f>[1]Sheet1!H5</f>
        <v>0</v>
      </c>
      <c r="I30" s="4">
        <f>[1]Sheet1!I5</f>
        <v>7000</v>
      </c>
      <c r="J30" s="4">
        <f>[1]Sheet1!J5</f>
        <v>0</v>
      </c>
      <c r="K30" s="4">
        <f>[1]Sheet1!K5</f>
        <v>0</v>
      </c>
      <c r="L30" s="4">
        <f>[1]Sheet1!L5</f>
        <v>0</v>
      </c>
      <c r="M30" s="4">
        <f>[1]Sheet1!M5</f>
        <v>0</v>
      </c>
      <c r="N30" s="4">
        <f>[1]Sheet1!N5</f>
        <v>17000</v>
      </c>
      <c r="P30" s="18" t="s">
        <v>12</v>
      </c>
      <c r="Q30" s="18"/>
      <c r="R30" s="18"/>
    </row>
    <row r="31" spans="1:18" s="3" customFormat="1" ht="24" customHeight="1">
      <c r="A31" s="4" t="s">
        <v>2</v>
      </c>
      <c r="B31" s="4">
        <v>13100</v>
      </c>
      <c r="C31" s="4">
        <f>[1]Sheet1!C7</f>
        <v>4800</v>
      </c>
      <c r="D31" s="4">
        <f>[1]Sheet1!D7</f>
        <v>6300</v>
      </c>
      <c r="E31" s="4">
        <f>[1]Sheet1!E7</f>
        <v>8400</v>
      </c>
      <c r="F31" s="19">
        <f>[1]Sheet1!F7</f>
        <v>6300</v>
      </c>
      <c r="G31" s="4">
        <f>[1]Sheet1!G7</f>
        <v>6900</v>
      </c>
      <c r="H31" s="4">
        <f>[1]Sheet1!H7</f>
        <v>6600</v>
      </c>
      <c r="I31" s="4">
        <f>[1]Sheet1!I7</f>
        <v>13600</v>
      </c>
      <c r="J31" s="4">
        <f>[1]Sheet1!J7</f>
        <v>6900</v>
      </c>
      <c r="K31" s="4">
        <f>[1]Sheet1!K7</f>
        <v>7200</v>
      </c>
      <c r="L31" s="4">
        <f>[1]Sheet1!L7</f>
        <v>9000</v>
      </c>
      <c r="M31" s="4">
        <f>[1]Sheet1!M7</f>
        <v>9000</v>
      </c>
      <c r="N31" s="4">
        <f>[1]Sheet1!N7</f>
        <v>99200</v>
      </c>
      <c r="P31" s="18" t="s">
        <v>13</v>
      </c>
      <c r="Q31" s="18"/>
      <c r="R31" s="18"/>
    </row>
    <row r="32" spans="1:18" s="3" customFormat="1" ht="24" customHeight="1">
      <c r="A32" s="4" t="s">
        <v>3</v>
      </c>
      <c r="B32" s="4">
        <v>400</v>
      </c>
      <c r="C32" s="4">
        <f>[1]Sheet1!C8</f>
        <v>0</v>
      </c>
      <c r="D32" s="4">
        <f>[1]Sheet1!D8</f>
        <v>0</v>
      </c>
      <c r="E32" s="4">
        <f>[1]Sheet1!E8</f>
        <v>0</v>
      </c>
      <c r="F32" s="19">
        <f>[1]Sheet1!F8</f>
        <v>0</v>
      </c>
      <c r="G32" s="4">
        <f>[1]Sheet1!G8</f>
        <v>0</v>
      </c>
      <c r="H32" s="4">
        <f>[1]Sheet1!H8</f>
        <v>0</v>
      </c>
      <c r="I32" s="4">
        <f>[1]Sheet1!I8</f>
        <v>7000</v>
      </c>
      <c r="J32" s="4">
        <f>[1]Sheet1!J8</f>
        <v>0</v>
      </c>
      <c r="K32" s="4">
        <f>[1]Sheet1!K8</f>
        <v>0</v>
      </c>
      <c r="L32" s="4">
        <f>[1]Sheet1!L8</f>
        <v>0</v>
      </c>
      <c r="M32" s="4">
        <f>[1]Sheet1!M8</f>
        <v>0</v>
      </c>
      <c r="N32" s="4">
        <f>[1]Sheet1!N8</f>
        <v>7000</v>
      </c>
      <c r="P32" s="18" t="s">
        <v>14</v>
      </c>
      <c r="Q32" s="18"/>
      <c r="R32" s="18"/>
    </row>
    <row r="33" spans="1:18" s="3" customFormat="1" ht="24" customHeight="1">
      <c r="A33" s="4" t="s">
        <v>4</v>
      </c>
      <c r="B33" s="4">
        <f t="shared" ref="B33:N33" si="0">SUM(B29:B30)</f>
        <v>12100</v>
      </c>
      <c r="C33" s="4">
        <f t="shared" si="0"/>
        <v>600</v>
      </c>
      <c r="D33" s="4">
        <f t="shared" si="0"/>
        <v>6300</v>
      </c>
      <c r="E33" s="4">
        <f t="shared" si="0"/>
        <v>8400</v>
      </c>
      <c r="F33" s="19">
        <f t="shared" si="0"/>
        <v>6300</v>
      </c>
      <c r="G33" s="4">
        <f t="shared" si="0"/>
        <v>6900</v>
      </c>
      <c r="H33" s="4">
        <f t="shared" si="0"/>
        <v>6600</v>
      </c>
      <c r="I33" s="4">
        <f t="shared" si="0"/>
        <v>13600</v>
      </c>
      <c r="J33" s="4">
        <f t="shared" si="0"/>
        <v>6900</v>
      </c>
      <c r="K33" s="4">
        <f t="shared" si="0"/>
        <v>7200</v>
      </c>
      <c r="L33" s="4">
        <f t="shared" si="0"/>
        <v>9000</v>
      </c>
      <c r="M33" s="4">
        <f t="shared" si="0"/>
        <v>9000</v>
      </c>
      <c r="N33" s="19">
        <f t="shared" si="0"/>
        <v>99200</v>
      </c>
      <c r="P33" s="18" t="s">
        <v>15</v>
      </c>
      <c r="Q33" s="18"/>
      <c r="R33" s="18"/>
    </row>
    <row r="34" spans="1:18" s="3" customFormat="1" ht="24" customHeight="1">
      <c r="A34" s="6" t="str">
        <f>[1]Sheet1!A11</f>
        <v>Payments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8" ht="24" customHeight="1">
      <c r="A35" s="1" t="s">
        <v>5</v>
      </c>
      <c r="B35" s="1">
        <v>700</v>
      </c>
      <c r="C35" s="1">
        <f>[1]Sheet1!C12</f>
        <v>1600</v>
      </c>
      <c r="D35" s="1">
        <f>[1]Sheet1!D12</f>
        <v>2100</v>
      </c>
      <c r="E35" s="1">
        <f>[1]Sheet1!E12</f>
        <v>2800</v>
      </c>
      <c r="F35" s="15">
        <f>[1]Sheet1!F12</f>
        <v>2100</v>
      </c>
      <c r="G35" s="1">
        <f>[1]Sheet1!G12</f>
        <v>2300</v>
      </c>
      <c r="H35" s="1">
        <f>[1]Sheet1!H12</f>
        <v>2200</v>
      </c>
      <c r="I35" s="1">
        <f>[1]Sheet1!I12</f>
        <v>14600</v>
      </c>
      <c r="J35" s="1">
        <f>[1]Sheet1!J12</f>
        <v>2300</v>
      </c>
      <c r="K35" s="1">
        <f>[1]Sheet1!K12</f>
        <v>2400</v>
      </c>
      <c r="L35" s="1">
        <f>[1]Sheet1!L12</f>
        <v>3000</v>
      </c>
      <c r="M35" s="1">
        <f>[1]Sheet1!M12</f>
        <v>3000</v>
      </c>
      <c r="N35" s="1">
        <f t="shared" ref="N35:N42" si="1">SUM(B35:M35)</f>
        <v>39100</v>
      </c>
    </row>
    <row r="36" spans="1:18" ht="15.95">
      <c r="A36" s="1" t="str">
        <f>[1]Sheet1!A13</f>
        <v xml:space="preserve">Wages </v>
      </c>
      <c r="B36" s="1">
        <v>600</v>
      </c>
      <c r="C36" s="1">
        <v>1200</v>
      </c>
      <c r="D36" s="1">
        <f>[1]Sheet1!D13</f>
        <v>1200</v>
      </c>
      <c r="E36" s="1">
        <f>[1]Sheet1!E13</f>
        <v>1200</v>
      </c>
      <c r="F36" s="15">
        <f>[1]Sheet1!F13</f>
        <v>1200</v>
      </c>
      <c r="G36" s="1">
        <f>[1]Sheet1!G13</f>
        <v>1400</v>
      </c>
      <c r="H36" s="1">
        <f>[1]Sheet1!H13</f>
        <v>1400</v>
      </c>
      <c r="I36" s="1">
        <f>[1]Sheet1!I13</f>
        <v>1400</v>
      </c>
      <c r="J36" s="1">
        <f>[1]Sheet1!J13</f>
        <v>1400</v>
      </c>
      <c r="K36" s="1">
        <f>[1]Sheet1!K13</f>
        <v>1400</v>
      </c>
      <c r="L36" s="1">
        <v>5000</v>
      </c>
      <c r="M36" s="1">
        <f>[1]Sheet1!M13</f>
        <v>1400</v>
      </c>
      <c r="N36" s="1">
        <f t="shared" si="1"/>
        <v>18800</v>
      </c>
    </row>
    <row r="37" spans="1:18" ht="30" customHeight="1">
      <c r="A37" s="7" t="str">
        <f>[1]Sheet1!A14</f>
        <v>Rent</v>
      </c>
      <c r="B37" s="1">
        <f>[1]Sheet1!B14</f>
        <v>0</v>
      </c>
      <c r="C37" s="1">
        <v>1000</v>
      </c>
      <c r="D37" s="1">
        <f>[1]Sheet1!D14</f>
        <v>650</v>
      </c>
      <c r="E37" s="1">
        <f>[1]Sheet1!E14</f>
        <v>650</v>
      </c>
      <c r="F37" s="15">
        <f>[1]Sheet1!F14</f>
        <v>650</v>
      </c>
      <c r="G37" s="1">
        <f>[1]Sheet1!G14</f>
        <v>650</v>
      </c>
      <c r="H37" s="1">
        <f>[1]Sheet1!H14</f>
        <v>650</v>
      </c>
      <c r="I37" s="1">
        <f>[1]Sheet1!I14</f>
        <v>650</v>
      </c>
      <c r="J37" s="1">
        <f>[1]Sheet1!J14</f>
        <v>650</v>
      </c>
      <c r="K37" s="1">
        <f>[1]Sheet1!K14</f>
        <v>650</v>
      </c>
      <c r="L37" s="1">
        <f>[1]Sheet1!L14</f>
        <v>650</v>
      </c>
      <c r="M37" s="1">
        <f>[1]Sheet1!M14</f>
        <v>650</v>
      </c>
      <c r="N37" s="1">
        <f t="shared" si="1"/>
        <v>7500</v>
      </c>
    </row>
    <row r="38" spans="1:18" ht="15.95">
      <c r="A38" s="1" t="str">
        <f>[1]Sheet1!A15</f>
        <v>Rates</v>
      </c>
      <c r="B38" s="1">
        <f>[1]Sheet1!B15</f>
        <v>0</v>
      </c>
      <c r="C38" s="1">
        <f>[1]Sheet1!C15</f>
        <v>0</v>
      </c>
      <c r="D38" s="1">
        <f>[1]Sheet1!D15</f>
        <v>180</v>
      </c>
      <c r="E38" s="1">
        <f>[1]Sheet1!E15</f>
        <v>180</v>
      </c>
      <c r="F38" s="15">
        <f>[1]Sheet1!F15</f>
        <v>180</v>
      </c>
      <c r="G38" s="1">
        <f>[1]Sheet1!G15</f>
        <v>180</v>
      </c>
      <c r="H38" s="1">
        <f>[1]Sheet1!H15</f>
        <v>180</v>
      </c>
      <c r="I38" s="1">
        <f>[1]Sheet1!I15</f>
        <v>180</v>
      </c>
      <c r="J38" s="1">
        <v>800</v>
      </c>
      <c r="K38" s="1">
        <f>[1]Sheet1!K15</f>
        <v>180</v>
      </c>
      <c r="L38" s="1">
        <f>[1]Sheet1!L15</f>
        <v>180</v>
      </c>
      <c r="M38" s="1">
        <f>[1]Sheet1!M15</f>
        <v>180</v>
      </c>
      <c r="N38" s="1">
        <f t="shared" si="1"/>
        <v>2420</v>
      </c>
    </row>
    <row r="39" spans="1:18" ht="15.95">
      <c r="A39" s="1" t="str">
        <f>[1]Sheet1!A16</f>
        <v>Insurance</v>
      </c>
      <c r="B39" s="1">
        <v>20</v>
      </c>
      <c r="C39" s="1">
        <f>[1]Sheet1!C16</f>
        <v>40</v>
      </c>
      <c r="D39" s="1">
        <f>[1]Sheet1!D16</f>
        <v>40</v>
      </c>
      <c r="E39" s="1">
        <f>[1]Sheet1!E16</f>
        <v>40</v>
      </c>
      <c r="F39" s="15">
        <f>[1]Sheet1!F16</f>
        <v>40</v>
      </c>
      <c r="G39" s="1">
        <f>[1]Sheet1!G16</f>
        <v>40</v>
      </c>
      <c r="H39" s="1">
        <f>[1]Sheet1!H16</f>
        <v>40</v>
      </c>
      <c r="I39" s="1">
        <f>[1]Sheet1!I16</f>
        <v>40</v>
      </c>
      <c r="J39" s="1">
        <f>[1]Sheet1!J16</f>
        <v>40</v>
      </c>
      <c r="K39" s="1">
        <f>[1]Sheet1!K16</f>
        <v>40</v>
      </c>
      <c r="L39" s="1">
        <f>[1]Sheet1!L16</f>
        <v>40</v>
      </c>
      <c r="M39" s="1">
        <f>[1]Sheet1!M16</f>
        <v>40</v>
      </c>
      <c r="N39" s="1">
        <f t="shared" si="1"/>
        <v>460</v>
      </c>
    </row>
    <row r="40" spans="1:18" ht="15.95">
      <c r="A40" s="1" t="str">
        <f>[1]Sheet1!A17</f>
        <v>Advertising</v>
      </c>
      <c r="B40" s="1">
        <v>75</v>
      </c>
      <c r="C40" s="1">
        <f>[1]Sheet1!C17</f>
        <v>150</v>
      </c>
      <c r="D40" s="1">
        <f>[1]Sheet1!D17</f>
        <v>150</v>
      </c>
      <c r="E40" s="1">
        <f>[1]Sheet1!E17</f>
        <v>150</v>
      </c>
      <c r="F40" s="15">
        <f>[1]Sheet1!F17</f>
        <v>150</v>
      </c>
      <c r="G40" s="1">
        <f>[1]Sheet1!G17</f>
        <v>150</v>
      </c>
      <c r="H40" s="1">
        <f>[1]Sheet1!H17</f>
        <v>150</v>
      </c>
      <c r="I40" s="1">
        <f>[1]Sheet1!I17</f>
        <v>150</v>
      </c>
      <c r="J40" s="1">
        <f>[1]Sheet1!J17</f>
        <v>150</v>
      </c>
      <c r="K40" s="1">
        <f>[1]Sheet1!K17</f>
        <v>150</v>
      </c>
      <c r="L40" s="1">
        <v>12000</v>
      </c>
      <c r="M40" s="1">
        <f>[1]Sheet1!M17</f>
        <v>150</v>
      </c>
      <c r="N40" s="1">
        <f t="shared" si="1"/>
        <v>13575</v>
      </c>
    </row>
    <row r="41" spans="1:18" ht="15.95">
      <c r="A41" s="1" t="str">
        <f>[1]Sheet1!A18</f>
        <v>Drawings</v>
      </c>
      <c r="B41" s="1">
        <v>900</v>
      </c>
      <c r="C41" s="1">
        <f>[1]Sheet1!C18</f>
        <v>1800</v>
      </c>
      <c r="D41" s="1">
        <f>[1]Sheet1!D18</f>
        <v>1800</v>
      </c>
      <c r="E41" s="1">
        <f>[1]Sheet1!E18</f>
        <v>1800</v>
      </c>
      <c r="F41" s="15">
        <f>[1]Sheet1!F18</f>
        <v>1800</v>
      </c>
      <c r="G41" s="1">
        <f>[1]Sheet1!G18</f>
        <v>1800</v>
      </c>
      <c r="H41" s="1">
        <f>[1]Sheet1!H18</f>
        <v>1800</v>
      </c>
      <c r="I41" s="1">
        <f>[1]Sheet1!I18</f>
        <v>1800</v>
      </c>
      <c r="J41" s="1">
        <v>10000</v>
      </c>
      <c r="K41" s="1">
        <f>[1]Sheet1!K18</f>
        <v>1800</v>
      </c>
      <c r="L41" s="1">
        <f>[1]Sheet1!L18</f>
        <v>1800</v>
      </c>
      <c r="M41" s="1">
        <f>[1]Sheet1!M18</f>
        <v>1800</v>
      </c>
      <c r="N41" s="1">
        <f t="shared" si="1"/>
        <v>28900</v>
      </c>
    </row>
    <row r="42" spans="1:18" ht="15.95">
      <c r="A42" s="1" t="s">
        <v>6</v>
      </c>
      <c r="B42" s="1">
        <f>[1]Sheet1!B20</f>
        <v>0</v>
      </c>
      <c r="C42" s="1">
        <f>[1]Sheet1!C20</f>
        <v>0</v>
      </c>
      <c r="D42" s="1">
        <f>[1]Sheet1!D20</f>
        <v>0</v>
      </c>
      <c r="E42" s="1">
        <f>[1]Sheet1!E20</f>
        <v>0</v>
      </c>
      <c r="F42" s="15">
        <f>[1]Sheet1!F20</f>
        <v>0</v>
      </c>
      <c r="G42" s="1">
        <f>[1]Sheet1!G20</f>
        <v>0</v>
      </c>
      <c r="H42" s="1">
        <f>[1]Sheet1!H20</f>
        <v>0</v>
      </c>
      <c r="I42" s="1">
        <f>[1]Sheet1!I20</f>
        <v>0</v>
      </c>
      <c r="J42" s="1">
        <f>[1]Sheet1!J20</f>
        <v>250</v>
      </c>
      <c r="K42" s="1">
        <f>[1]Sheet1!K20</f>
        <v>250</v>
      </c>
      <c r="L42" s="1">
        <f>[1]Sheet1!L20</f>
        <v>250</v>
      </c>
      <c r="M42" s="1">
        <f>[1]Sheet1!M20</f>
        <v>250</v>
      </c>
      <c r="N42" s="15">
        <f t="shared" si="1"/>
        <v>1000</v>
      </c>
    </row>
    <row r="43" spans="1:18" ht="15.95">
      <c r="A43" s="9" t="s">
        <v>7</v>
      </c>
      <c r="B43" s="10">
        <f t="shared" ref="B43:N43" si="2">SUM(B35:B41)</f>
        <v>2295</v>
      </c>
      <c r="C43" s="10">
        <f t="shared" si="2"/>
        <v>5790</v>
      </c>
      <c r="D43" s="10">
        <f t="shared" si="2"/>
        <v>6120</v>
      </c>
      <c r="E43" s="10">
        <f t="shared" si="2"/>
        <v>6820</v>
      </c>
      <c r="F43" s="17">
        <f t="shared" si="2"/>
        <v>6120</v>
      </c>
      <c r="G43" s="10">
        <f t="shared" si="2"/>
        <v>6520</v>
      </c>
      <c r="H43" s="10">
        <f t="shared" si="2"/>
        <v>6420</v>
      </c>
      <c r="I43" s="10">
        <f t="shared" si="2"/>
        <v>18820</v>
      </c>
      <c r="J43" s="10">
        <f t="shared" si="2"/>
        <v>15340</v>
      </c>
      <c r="K43" s="10">
        <f t="shared" si="2"/>
        <v>6620</v>
      </c>
      <c r="L43" s="10">
        <f t="shared" si="2"/>
        <v>22670</v>
      </c>
      <c r="M43" s="10">
        <f t="shared" si="2"/>
        <v>7220</v>
      </c>
      <c r="N43" s="17">
        <f t="shared" si="2"/>
        <v>110755</v>
      </c>
    </row>
    <row r="44" spans="1:18" ht="15.95">
      <c r="A44" s="11" t="s">
        <v>4</v>
      </c>
      <c r="B44" s="14">
        <f t="shared" ref="B44:N44" si="3">B33</f>
        <v>12100</v>
      </c>
      <c r="C44" s="14">
        <f t="shared" si="3"/>
        <v>600</v>
      </c>
      <c r="D44" s="14">
        <f t="shared" si="3"/>
        <v>6300</v>
      </c>
      <c r="E44" s="14">
        <f t="shared" si="3"/>
        <v>8400</v>
      </c>
      <c r="F44" s="16">
        <f t="shared" si="3"/>
        <v>6300</v>
      </c>
      <c r="G44" s="14">
        <f t="shared" si="3"/>
        <v>6900</v>
      </c>
      <c r="H44" s="14">
        <f t="shared" si="3"/>
        <v>6600</v>
      </c>
      <c r="I44" s="14">
        <f t="shared" si="3"/>
        <v>13600</v>
      </c>
      <c r="J44" s="14">
        <f t="shared" si="3"/>
        <v>6900</v>
      </c>
      <c r="K44" s="14">
        <f t="shared" si="3"/>
        <v>7200</v>
      </c>
      <c r="L44" s="14">
        <f t="shared" si="3"/>
        <v>9000</v>
      </c>
      <c r="M44" s="14">
        <f t="shared" si="3"/>
        <v>9000</v>
      </c>
      <c r="N44" s="16">
        <f t="shared" si="3"/>
        <v>99200</v>
      </c>
    </row>
    <row r="45" spans="1:18" ht="15.95">
      <c r="A45" s="1" t="s">
        <v>9</v>
      </c>
      <c r="B45" s="1">
        <f t="shared" ref="B45:N45" si="4">B43</f>
        <v>2295</v>
      </c>
      <c r="C45" s="1">
        <f t="shared" si="4"/>
        <v>5790</v>
      </c>
      <c r="D45" s="1">
        <f t="shared" si="4"/>
        <v>6120</v>
      </c>
      <c r="E45" s="1">
        <f t="shared" si="4"/>
        <v>6820</v>
      </c>
      <c r="F45" s="15">
        <f t="shared" si="4"/>
        <v>6120</v>
      </c>
      <c r="G45" s="1">
        <f t="shared" si="4"/>
        <v>6520</v>
      </c>
      <c r="H45" s="1">
        <f t="shared" si="4"/>
        <v>6420</v>
      </c>
      <c r="I45" s="1">
        <f t="shared" si="4"/>
        <v>18820</v>
      </c>
      <c r="J45" s="1">
        <f t="shared" si="4"/>
        <v>15340</v>
      </c>
      <c r="K45" s="1">
        <f t="shared" si="4"/>
        <v>6620</v>
      </c>
      <c r="L45" s="1">
        <f t="shared" si="4"/>
        <v>22670</v>
      </c>
      <c r="M45" s="1">
        <f t="shared" si="4"/>
        <v>7220</v>
      </c>
      <c r="N45" s="15">
        <f t="shared" si="4"/>
        <v>110755</v>
      </c>
    </row>
    <row r="46" spans="1:18" ht="15.95">
      <c r="A46" s="1" t="s">
        <v>10</v>
      </c>
      <c r="B46" s="1">
        <f>SUM(B44)</f>
        <v>12100</v>
      </c>
      <c r="C46" s="1">
        <f t="shared" ref="C46:N46" si="5">SUM(B46+C45)</f>
        <v>17890</v>
      </c>
      <c r="D46" s="1">
        <f t="shared" si="5"/>
        <v>24010</v>
      </c>
      <c r="E46" s="1">
        <f t="shared" si="5"/>
        <v>30830</v>
      </c>
      <c r="F46" s="15">
        <f t="shared" si="5"/>
        <v>36950</v>
      </c>
      <c r="G46" s="15">
        <f t="shared" si="5"/>
        <v>43470</v>
      </c>
      <c r="H46" s="15">
        <f t="shared" si="5"/>
        <v>49890</v>
      </c>
      <c r="I46" s="15">
        <f t="shared" si="5"/>
        <v>68710</v>
      </c>
      <c r="J46" s="15">
        <f t="shared" si="5"/>
        <v>84050</v>
      </c>
      <c r="K46" s="15">
        <f t="shared" si="5"/>
        <v>90670</v>
      </c>
      <c r="L46" s="15">
        <f t="shared" si="5"/>
        <v>113340</v>
      </c>
      <c r="M46" s="15">
        <f t="shared" si="5"/>
        <v>120560</v>
      </c>
      <c r="N46" s="15">
        <f t="shared" si="5"/>
        <v>231315</v>
      </c>
    </row>
    <row r="50" spans="1:19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</row>
    <row r="51" spans="1:19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</row>
    <row r="52" spans="1:19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</row>
    <row r="53" spans="1:19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</row>
    <row r="54" spans="1:19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</row>
    <row r="55" spans="1:19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</row>
    <row r="56" spans="1:19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</row>
    <row r="57" spans="1:19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</row>
    <row r="58" spans="1:19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</row>
    <row r="59" spans="1:19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</row>
    <row r="60" spans="1:19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</row>
    <row r="61" spans="1:19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</row>
    <row r="62" spans="1:19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</row>
    <row r="63" spans="1:19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</row>
  </sheetData>
  <mergeCells count="4">
    <mergeCell ref="A1:S6"/>
    <mergeCell ref="A50:S63"/>
    <mergeCell ref="A7:J15"/>
    <mergeCell ref="A16:K24"/>
  </mergeCells>
  <pageMargins left="0.7" right="0.7" top="0.75" bottom="0.75" header="0.3" footer="0.3"/>
  <pageSetup paperSize="8" scale="6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65"/>
  <sheetViews>
    <sheetView showGridLines="0" workbookViewId="0">
      <selection activeCell="N17" sqref="N17"/>
    </sheetView>
  </sheetViews>
  <sheetFormatPr defaultColWidth="8.85546875" defaultRowHeight="15"/>
  <cols>
    <col min="1" max="1" width="26.140625" customWidth="1"/>
    <col min="2" max="2" width="9.7109375" customWidth="1"/>
    <col min="3" max="3" width="10.140625" customWidth="1"/>
    <col min="4" max="4" width="9.7109375" customWidth="1"/>
    <col min="5" max="7" width="9.42578125" customWidth="1"/>
    <col min="8" max="8" width="9.7109375" customWidth="1"/>
    <col min="9" max="9" width="9.28515625" customWidth="1"/>
    <col min="10" max="10" width="9.42578125" customWidth="1"/>
    <col min="11" max="11" width="10.42578125" customWidth="1"/>
    <col min="12" max="13" width="11" customWidth="1"/>
    <col min="14" max="14" width="11.140625" customWidth="1"/>
  </cols>
  <sheetData>
    <row r="1" spans="1:19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15.6" customHeight="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5" spans="1:19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</row>
    <row r="6" spans="1:19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19">
      <c r="A7" s="22"/>
      <c r="B7" s="22"/>
      <c r="C7" s="22"/>
      <c r="D7" s="22"/>
      <c r="E7" s="22"/>
      <c r="F7" s="22"/>
      <c r="G7" s="22"/>
      <c r="H7" s="22"/>
      <c r="I7" s="22"/>
      <c r="J7" s="22"/>
    </row>
    <row r="8" spans="1:19">
      <c r="A8" s="22"/>
      <c r="B8" s="22"/>
      <c r="C8" s="22"/>
      <c r="D8" s="22"/>
      <c r="E8" s="22"/>
      <c r="F8" s="22"/>
      <c r="G8" s="22"/>
      <c r="H8" s="22"/>
      <c r="I8" s="22"/>
      <c r="J8" s="22"/>
    </row>
    <row r="9" spans="1:19">
      <c r="A9" s="22"/>
      <c r="B9" s="22"/>
      <c r="C9" s="22"/>
      <c r="D9" s="22"/>
      <c r="E9" s="22"/>
      <c r="F9" s="22"/>
      <c r="G9" s="22"/>
      <c r="H9" s="22"/>
      <c r="I9" s="22"/>
      <c r="J9" s="22"/>
    </row>
    <row r="10" spans="1:19">
      <c r="A10" s="22"/>
      <c r="B10" s="22"/>
      <c r="C10" s="22"/>
      <c r="D10" s="22"/>
      <c r="E10" s="22"/>
      <c r="F10" s="22"/>
      <c r="G10" s="22"/>
      <c r="H10" s="22"/>
      <c r="I10" s="22"/>
      <c r="J10" s="22"/>
    </row>
    <row r="11" spans="1:19">
      <c r="A11" s="22"/>
      <c r="B11" s="22"/>
      <c r="C11" s="22"/>
      <c r="D11" s="22"/>
      <c r="E11" s="22"/>
      <c r="F11" s="22"/>
      <c r="G11" s="22"/>
      <c r="H11" s="22"/>
      <c r="I11" s="22"/>
      <c r="J11" s="22"/>
    </row>
    <row r="12" spans="1:19">
      <c r="A12" s="22"/>
      <c r="B12" s="22"/>
      <c r="C12" s="22"/>
      <c r="D12" s="22"/>
      <c r="E12" s="22"/>
      <c r="F12" s="22"/>
      <c r="G12" s="22"/>
      <c r="H12" s="22"/>
      <c r="I12" s="22"/>
      <c r="J12" s="22"/>
    </row>
    <row r="13" spans="1:19">
      <c r="A13" s="22"/>
      <c r="B13" s="22"/>
      <c r="C13" s="22"/>
      <c r="D13" s="22"/>
      <c r="E13" s="22"/>
      <c r="F13" s="22"/>
      <c r="G13" s="22"/>
      <c r="H13" s="22"/>
      <c r="I13" s="22"/>
      <c r="J13" s="22"/>
    </row>
    <row r="14" spans="1:19">
      <c r="A14" s="22"/>
      <c r="B14" s="22"/>
      <c r="C14" s="22"/>
      <c r="D14" s="22"/>
      <c r="E14" s="22"/>
      <c r="F14" s="22"/>
      <c r="G14" s="22"/>
      <c r="H14" s="22"/>
      <c r="I14" s="22"/>
      <c r="J14" s="22"/>
    </row>
    <row r="15" spans="1:19">
      <c r="A15" s="22"/>
      <c r="B15" s="22"/>
      <c r="C15" s="22"/>
      <c r="D15" s="22"/>
      <c r="E15" s="22"/>
      <c r="F15" s="22"/>
      <c r="G15" s="22"/>
      <c r="H15" s="22"/>
      <c r="I15" s="22"/>
      <c r="J15" s="22"/>
    </row>
    <row r="16" spans="1:19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</row>
    <row r="17" spans="1:14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</row>
    <row r="18" spans="1:14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4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4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4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</row>
    <row r="22" spans="1:14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</row>
    <row r="23" spans="1:14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</row>
    <row r="24" spans="1:14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</row>
    <row r="27" spans="1:14" s="2" customFormat="1" ht="35.1" customHeight="1">
      <c r="A27" s="5"/>
      <c r="B27" s="5" t="str">
        <f>[1]Sheet1!B1</f>
        <v>Month 1</v>
      </c>
      <c r="C27" s="5" t="str">
        <f>[1]Sheet1!C1</f>
        <v>Month 2</v>
      </c>
      <c r="D27" s="5" t="str">
        <f>[1]Sheet1!D1</f>
        <v>Month 3</v>
      </c>
      <c r="E27" s="5" t="str">
        <f>[1]Sheet1!E1</f>
        <v>Month 4</v>
      </c>
      <c r="F27" s="5" t="str">
        <f>[1]Sheet1!F1</f>
        <v>Month 5</v>
      </c>
      <c r="G27" s="5" t="str">
        <f>[1]Sheet1!G1</f>
        <v>Month 6</v>
      </c>
      <c r="H27" s="5" t="str">
        <f>[1]Sheet1!H1</f>
        <v>Month 7</v>
      </c>
      <c r="I27" s="5" t="str">
        <f>[1]Sheet1!I1</f>
        <v>Month 8</v>
      </c>
      <c r="J27" s="5" t="str">
        <f>[1]Sheet1!J1</f>
        <v>Month 9</v>
      </c>
      <c r="K27" s="5" t="str">
        <f>[1]Sheet1!K1</f>
        <v>Month 10</v>
      </c>
      <c r="L27" s="5" t="str">
        <f>[1]Sheet1!L1</f>
        <v>Month 11</v>
      </c>
      <c r="M27" s="5" t="str">
        <f>[1]Sheet1!M1</f>
        <v>Month 12</v>
      </c>
      <c r="N27" s="5" t="str">
        <f>[1]Sheet1!N1</f>
        <v>Total</v>
      </c>
    </row>
    <row r="28" spans="1:14" s="3" customFormat="1" ht="24" customHeight="1">
      <c r="A28" s="6" t="str">
        <f>[1]Sheet1!A2</f>
        <v>Receipts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4" s="3" customFormat="1" ht="24" customHeight="1">
      <c r="A29" s="4" t="s">
        <v>0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s="3" customFormat="1" ht="24" customHeight="1">
      <c r="A30" s="4" t="s">
        <v>1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s="3" customFormat="1" ht="24" customHeight="1">
      <c r="A31" s="4" t="s">
        <v>2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s="3" customFormat="1" ht="24" customHeight="1">
      <c r="A32" s="4" t="s">
        <v>3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 s="3" customFormat="1" ht="24" customHeight="1">
      <c r="A33" s="4" t="s">
        <v>4</v>
      </c>
      <c r="B33" s="4">
        <f t="shared" ref="B33:N33" si="0">SUM(B29:B31)</f>
        <v>0</v>
      </c>
      <c r="C33" s="4">
        <f t="shared" si="0"/>
        <v>0</v>
      </c>
      <c r="D33" s="4">
        <f t="shared" si="0"/>
        <v>0</v>
      </c>
      <c r="E33" s="4">
        <f t="shared" si="0"/>
        <v>0</v>
      </c>
      <c r="F33" s="4">
        <f t="shared" si="0"/>
        <v>0</v>
      </c>
      <c r="G33" s="4">
        <f t="shared" si="0"/>
        <v>0</v>
      </c>
      <c r="H33" s="4">
        <f t="shared" si="0"/>
        <v>0</v>
      </c>
      <c r="I33" s="4">
        <f t="shared" si="0"/>
        <v>0</v>
      </c>
      <c r="J33" s="4">
        <f t="shared" si="0"/>
        <v>0</v>
      </c>
      <c r="K33" s="4">
        <f t="shared" si="0"/>
        <v>0</v>
      </c>
      <c r="L33" s="4">
        <f t="shared" si="0"/>
        <v>0</v>
      </c>
      <c r="M33" s="4">
        <f t="shared" si="0"/>
        <v>0</v>
      </c>
      <c r="N33" s="4">
        <f t="shared" si="0"/>
        <v>0</v>
      </c>
    </row>
    <row r="34" spans="1:14" s="3" customFormat="1" ht="24" customHeight="1">
      <c r="A34" s="6" t="str">
        <f>[1]Sheet1!A11</f>
        <v>Payments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ht="24" customHeight="1">
      <c r="A35" s="1" t="s">
        <v>5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ht="15.95">
      <c r="A36" s="1" t="str">
        <f>[1]Sheet1!A13</f>
        <v xml:space="preserve">Wages 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ht="30" customHeight="1">
      <c r="A37" s="7" t="str">
        <f>[1]Sheet1!A14</f>
        <v>Rent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ht="15.95">
      <c r="A38" s="1" t="str">
        <f>[1]Sheet1!A15</f>
        <v>Rates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ht="15.95">
      <c r="A39" s="1" t="str">
        <f>[1]Sheet1!A16</f>
        <v>Insurance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ht="15.95">
      <c r="A40" s="1" t="str">
        <f>[1]Sheet1!A17</f>
        <v>Advertising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ht="15.95">
      <c r="A41" s="1" t="str">
        <f>[1]Sheet1!A18</f>
        <v>Drawings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ht="15.95">
      <c r="A42" s="1" t="s">
        <v>2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ht="15.95">
      <c r="A43" s="1" t="s">
        <v>6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ht="15.95">
      <c r="A44" s="9" t="s">
        <v>7</v>
      </c>
      <c r="B44" s="10">
        <f t="shared" ref="B44:N44" si="1">SUM(B42+B43)</f>
        <v>0</v>
      </c>
      <c r="C44" s="10">
        <f t="shared" si="1"/>
        <v>0</v>
      </c>
      <c r="D44" s="10">
        <f t="shared" si="1"/>
        <v>0</v>
      </c>
      <c r="E44" s="10">
        <f t="shared" si="1"/>
        <v>0</v>
      </c>
      <c r="F44" s="10">
        <f t="shared" si="1"/>
        <v>0</v>
      </c>
      <c r="G44" s="10">
        <f t="shared" si="1"/>
        <v>0</v>
      </c>
      <c r="H44" s="10">
        <f t="shared" si="1"/>
        <v>0</v>
      </c>
      <c r="I44" s="10">
        <f t="shared" si="1"/>
        <v>0</v>
      </c>
      <c r="J44" s="10">
        <f t="shared" si="1"/>
        <v>0</v>
      </c>
      <c r="K44" s="10">
        <f t="shared" si="1"/>
        <v>0</v>
      </c>
      <c r="L44" s="10">
        <f t="shared" si="1"/>
        <v>0</v>
      </c>
      <c r="M44" s="10">
        <f t="shared" si="1"/>
        <v>0</v>
      </c>
      <c r="N44" s="10">
        <f t="shared" si="1"/>
        <v>0</v>
      </c>
    </row>
    <row r="45" spans="1:14" ht="15.95">
      <c r="A45" s="11" t="s">
        <v>4</v>
      </c>
      <c r="B45" s="14">
        <f t="shared" ref="B45:N45" si="2">B33</f>
        <v>0</v>
      </c>
      <c r="C45" s="14">
        <f t="shared" si="2"/>
        <v>0</v>
      </c>
      <c r="D45" s="14">
        <f t="shared" si="2"/>
        <v>0</v>
      </c>
      <c r="E45" s="14">
        <f t="shared" si="2"/>
        <v>0</v>
      </c>
      <c r="F45" s="14">
        <f t="shared" si="2"/>
        <v>0</v>
      </c>
      <c r="G45" s="14">
        <f t="shared" si="2"/>
        <v>0</v>
      </c>
      <c r="H45" s="14">
        <f t="shared" si="2"/>
        <v>0</v>
      </c>
      <c r="I45" s="14">
        <f t="shared" si="2"/>
        <v>0</v>
      </c>
      <c r="J45" s="14">
        <f t="shared" si="2"/>
        <v>0</v>
      </c>
      <c r="K45" s="14">
        <f t="shared" si="2"/>
        <v>0</v>
      </c>
      <c r="L45" s="14">
        <f t="shared" si="2"/>
        <v>0</v>
      </c>
      <c r="M45" s="14">
        <f t="shared" si="2"/>
        <v>0</v>
      </c>
      <c r="N45" s="14">
        <f t="shared" si="2"/>
        <v>0</v>
      </c>
    </row>
    <row r="46" spans="1:14" ht="15.95">
      <c r="A46" s="12" t="s">
        <v>8</v>
      </c>
      <c r="B46" s="13">
        <f t="shared" ref="B46:N46" si="3">SUM(B45-B44)</f>
        <v>0</v>
      </c>
      <c r="C46" s="13">
        <f t="shared" si="3"/>
        <v>0</v>
      </c>
      <c r="D46" s="13">
        <f t="shared" si="3"/>
        <v>0</v>
      </c>
      <c r="E46" s="13">
        <f t="shared" si="3"/>
        <v>0</v>
      </c>
      <c r="F46" s="13">
        <f t="shared" si="3"/>
        <v>0</v>
      </c>
      <c r="G46" s="13">
        <f t="shared" si="3"/>
        <v>0</v>
      </c>
      <c r="H46" s="13">
        <f t="shared" si="3"/>
        <v>0</v>
      </c>
      <c r="I46" s="13">
        <f t="shared" si="3"/>
        <v>0</v>
      </c>
      <c r="J46" s="13">
        <f t="shared" si="3"/>
        <v>0</v>
      </c>
      <c r="K46" s="13">
        <f t="shared" si="3"/>
        <v>0</v>
      </c>
      <c r="L46" s="13">
        <f t="shared" si="3"/>
        <v>0</v>
      </c>
      <c r="M46" s="13">
        <f t="shared" si="3"/>
        <v>0</v>
      </c>
      <c r="N46" s="13">
        <f t="shared" si="3"/>
        <v>0</v>
      </c>
    </row>
    <row r="47" spans="1:14" ht="15.95">
      <c r="A47" s="1" t="s">
        <v>9</v>
      </c>
      <c r="B47" s="1">
        <f>[1]Sheet1!B27</f>
        <v>0</v>
      </c>
      <c r="C47" s="1">
        <f t="shared" ref="C47:N47" si="4">B48</f>
        <v>0</v>
      </c>
      <c r="D47" s="1">
        <f t="shared" si="4"/>
        <v>0</v>
      </c>
      <c r="E47" s="1">
        <f t="shared" si="4"/>
        <v>0</v>
      </c>
      <c r="F47" s="1">
        <f t="shared" si="4"/>
        <v>0</v>
      </c>
      <c r="G47" s="1">
        <f t="shared" si="4"/>
        <v>0</v>
      </c>
      <c r="H47" s="1">
        <f t="shared" si="4"/>
        <v>0</v>
      </c>
      <c r="I47" s="1">
        <f t="shared" si="4"/>
        <v>0</v>
      </c>
      <c r="J47" s="1">
        <f t="shared" si="4"/>
        <v>0</v>
      </c>
      <c r="K47" s="1">
        <f t="shared" si="4"/>
        <v>0</v>
      </c>
      <c r="L47" s="1">
        <f t="shared" si="4"/>
        <v>0</v>
      </c>
      <c r="M47" s="1">
        <f t="shared" si="4"/>
        <v>0</v>
      </c>
      <c r="N47" s="1">
        <f t="shared" si="4"/>
        <v>0</v>
      </c>
    </row>
    <row r="48" spans="1:14" ht="15.95">
      <c r="A48" s="1" t="s">
        <v>10</v>
      </c>
      <c r="B48" s="1">
        <f t="shared" ref="B48:N48" si="5">SUM(B47+B46)</f>
        <v>0</v>
      </c>
      <c r="C48" s="1">
        <f t="shared" si="5"/>
        <v>0</v>
      </c>
      <c r="D48" s="1">
        <f t="shared" si="5"/>
        <v>0</v>
      </c>
      <c r="E48" s="1">
        <f t="shared" si="5"/>
        <v>0</v>
      </c>
      <c r="F48" s="1">
        <f t="shared" si="5"/>
        <v>0</v>
      </c>
      <c r="G48" s="1">
        <f t="shared" si="5"/>
        <v>0</v>
      </c>
      <c r="H48" s="1">
        <f t="shared" si="5"/>
        <v>0</v>
      </c>
      <c r="I48" s="1">
        <f t="shared" si="5"/>
        <v>0</v>
      </c>
      <c r="J48" s="1">
        <f t="shared" si="5"/>
        <v>0</v>
      </c>
      <c r="K48" s="1">
        <f t="shared" si="5"/>
        <v>0</v>
      </c>
      <c r="L48" s="1">
        <f t="shared" si="5"/>
        <v>0</v>
      </c>
      <c r="M48" s="1">
        <f t="shared" si="5"/>
        <v>0</v>
      </c>
      <c r="N48" s="1">
        <f t="shared" si="5"/>
        <v>0</v>
      </c>
    </row>
    <row r="52" spans="1:19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</row>
    <row r="53" spans="1:19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</row>
    <row r="54" spans="1:19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</row>
    <row r="55" spans="1:19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</row>
    <row r="56" spans="1:19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</row>
    <row r="57" spans="1:19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</row>
    <row r="58" spans="1:19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</row>
    <row r="59" spans="1:19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</row>
    <row r="60" spans="1:19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</row>
    <row r="61" spans="1:19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</row>
    <row r="62" spans="1:19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</row>
    <row r="63" spans="1:19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</row>
    <row r="64" spans="1:19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</row>
    <row r="65" spans="1:19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</row>
  </sheetData>
  <mergeCells count="4">
    <mergeCell ref="A1:S6"/>
    <mergeCell ref="A52:S65"/>
    <mergeCell ref="A7:J15"/>
    <mergeCell ref="A16:K24"/>
  </mergeCells>
  <pageMargins left="0.7" right="0.7" top="0.75" bottom="0.75" header="0.3" footer="0.3"/>
  <pageSetup paperSize="8" scale="6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9cf144-4eb2-4910-9a88-c8d0ce72bbfd">
      <Terms xmlns="http://schemas.microsoft.com/office/infopath/2007/PartnerControls"/>
    </lcf76f155ced4ddcb4097134ff3c332f>
    <TaxCatchAll xmlns="a75230e0-234e-44fc-a46b-fcfdfca8ad4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881A016B10084995EF93CBCB18F51C" ma:contentTypeVersion="17" ma:contentTypeDescription="Create a new document." ma:contentTypeScope="" ma:versionID="48ffc06f6ec283ce7618f4b4875bad84">
  <xsd:schema xmlns:xsd="http://www.w3.org/2001/XMLSchema" xmlns:xs="http://www.w3.org/2001/XMLSchema" xmlns:p="http://schemas.microsoft.com/office/2006/metadata/properties" xmlns:ns2="b99cf144-4eb2-4910-9a88-c8d0ce72bbfd" xmlns:ns3="a75230e0-234e-44fc-a46b-fcfdfca8ad4b" targetNamespace="http://schemas.microsoft.com/office/2006/metadata/properties" ma:root="true" ma:fieldsID="adfd571ea4855126d306e926ca3f8808" ns2:_="" ns3:_="">
    <xsd:import namespace="b99cf144-4eb2-4910-9a88-c8d0ce72bbfd"/>
    <xsd:import namespace="a75230e0-234e-44fc-a46b-fcfdfca8a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9cf144-4eb2-4910-9a88-c8d0ce72bb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0cda56a-0d36-40e2-ad5d-df46f41119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5230e0-234e-44fc-a46b-fcfdfca8ad4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57b629d-5dce-4b34-ab1a-52e3d0ef0cee}" ma:internalName="TaxCatchAll" ma:showField="CatchAllData" ma:web="a75230e0-234e-44fc-a46b-fcfdfca8ad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83F43A-EF5A-4FA7-A640-93BF1D47F2C1}"/>
</file>

<file path=customXml/itemProps2.xml><?xml version="1.0" encoding="utf-8"?>
<ds:datastoreItem xmlns:ds="http://schemas.openxmlformats.org/officeDocument/2006/customXml" ds:itemID="{4A577E11-01A0-406E-8360-E6880093ADAC}"/>
</file>

<file path=customXml/itemProps3.xml><?xml version="1.0" encoding="utf-8"?>
<ds:datastoreItem xmlns:ds="http://schemas.openxmlformats.org/officeDocument/2006/customXml" ds:itemID="{2D357810-1A64-4BBF-A165-77F93239DA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 Birch</dc:creator>
  <cp:keywords/>
  <dc:description/>
  <cp:lastModifiedBy>Gemma Brezinski</cp:lastModifiedBy>
  <cp:revision/>
  <dcterms:created xsi:type="dcterms:W3CDTF">2022-03-18T10:41:01Z</dcterms:created>
  <dcterms:modified xsi:type="dcterms:W3CDTF">2023-10-27T09:38:39Z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0x010100BF881A016B10084995EF93CBCB18F51C</vt:lpwstr>
  </property>
  <property fmtid="{D5CDD505-2E9C-101B-9397-08002B2CF9AE}" pid="3" name="MediaServiceImageTags">
    <vt:lpwstr/>
  </property>
</Properties>
</file>